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3.xml.rels" ContentType="application/vnd.openxmlformats-package.relationships+xml"/>
  <Override PartName="/xl/charts/chart2.xml" ContentType="application/vnd.openxmlformats-officedocument.drawingml.chart+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ommaire" sheetId="1" state="visible" r:id="rId2"/>
    <sheet name="Définitions" sheetId="2" state="visible" r:id="rId3"/>
    <sheet name="nb films" sheetId="3" state="visible" r:id="rId4"/>
    <sheet name="investiss" sheetId="4" state="visible" r:id="rId5"/>
    <sheet name="répart invest" sheetId="5" state="visible" r:id="rId6"/>
    <sheet name="répart financ" sheetId="6" state="visible" r:id="rId7"/>
    <sheet name="FinancementCourt" sheetId="7" state="visible" r:id="rId8"/>
    <sheet name="FinancementTrancheDevis" sheetId="8" state="visible" r:id="rId9"/>
    <sheet name="premfilms" sheetId="9" state="visible" r:id="rId10"/>
    <sheet name="devis" sheetId="10" state="visible" r:id="rId11"/>
    <sheet name="tranch devis" sheetId="11" state="visible" r:id="rId12"/>
    <sheet name="coprod" sheetId="12" state="visible" r:id="rId13"/>
    <sheet name="diffuseurs" sheetId="13" state="visible" r:id="rId14"/>
    <sheet name="chaînes payantes" sheetId="14" state="visible" r:id="rId15"/>
    <sheet name="VàDA" sheetId="15" state="visible" r:id="rId16"/>
    <sheet name="chaînes en clair" sheetId="16" state="visible" r:id="rId17"/>
    <sheet name="sans diffuseurs" sheetId="17" state="visible" r:id="rId18"/>
    <sheet name="sofica" sheetId="18" state="visible" r:id="rId19"/>
    <sheet name="mandats" sheetId="19" state="visible" r:id="rId20"/>
    <sheet name="soutienlm" sheetId="20" state="visible" r:id="rId21"/>
    <sheet name="régions" sheetId="21" state="visible" r:id="rId22"/>
  </sheets>
  <definedNames>
    <definedName function="false" hidden="false" localSheetId="15" name="_xlnm.Print_Area" vbProcedure="false">'chaînes en clair'!$A$5:$G$205</definedName>
    <definedName function="false" hidden="false" localSheetId="13" name="_xlnm.Print_Area" vbProcedure="false">'chaînes payantes'!$A$5:$F$113</definedName>
    <definedName function="false" hidden="false" localSheetId="11" name="_xlnm.Print_Area" vbProcedure="false">coprod!$A$5:$E$136</definedName>
    <definedName function="false" hidden="false" localSheetId="11" name="_xlnm.Print_Titles" vbProcedure="false">coprod!$5:$6</definedName>
    <definedName function="false" hidden="false" localSheetId="1" name="_xlnm.Print_Area" vbProcedure="false">Définitions!$A$5:$M$46</definedName>
    <definedName function="false" hidden="false" localSheetId="9" name="_xlnm.Print_Area" vbProcedure="false">devis!$A$5:$H$31</definedName>
    <definedName function="false" hidden="false" localSheetId="12" name="_xlnm.Print_Area" vbProcedure="false">diffuseurs!$A$5:$F$114</definedName>
    <definedName function="false" hidden="false" localSheetId="12" name="_xlnm.Print_Titles" vbProcedure="false">diffuseurs!$A:$A</definedName>
    <definedName function="false" hidden="false" localSheetId="6" name="_xlnm.Print_Area" vbProcedure="false">FinancementCourt!$A$5:$J$73</definedName>
    <definedName function="false" hidden="false" localSheetId="6" name="_xlnm.Print_Titles" vbProcedure="false">FinancementCourt!$5:$6</definedName>
    <definedName function="false" hidden="false" localSheetId="7" name="_xlnm.Print_Area" vbProcedure="false">FinancementTrancheDevis!$A$5:$I$286</definedName>
    <definedName function="false" hidden="false" localSheetId="7" name="_xlnm.Print_Titles" vbProcedure="false">FinancementTrancheDevis!$5:$6</definedName>
    <definedName function="false" hidden="false" localSheetId="3" name="_xlnm.Print_Area" vbProcedure="false">investiss!$A$5:$D$43</definedName>
    <definedName function="false" hidden="false" localSheetId="18" name="_xlnm.Print_Area" vbProcedure="false">mandats!$A$5:$G$40</definedName>
    <definedName function="false" hidden="false" localSheetId="2" name="_xlnm.Print_Area" vbProcedure="false">'nb films'!$A$5:$G$83</definedName>
    <definedName function="false" hidden="false" localSheetId="8" name="_xlnm.Print_Area" vbProcedure="false">premfilms!$A$5:$D$74</definedName>
    <definedName function="false" hidden="false" localSheetId="20" name="_xlnm.Print_Area" vbProcedure="false">régions!$A$5:$G$32</definedName>
    <definedName function="false" hidden="false" localSheetId="5" name="_xlnm.Print_Area" vbProcedure="false">'répart financ'!$A$5:$P$77</definedName>
    <definedName function="false" hidden="false" localSheetId="5" name="_xlnm.Print_Titles" vbProcedure="false">'répart financ'!$5:$6</definedName>
    <definedName function="false" hidden="false" localSheetId="4" name="_xlnm.Print_Area" vbProcedure="false">'répart invest'!$A$5:$H$109</definedName>
    <definedName function="false" hidden="false" localSheetId="4" name="_xlnm.Print_Titles" vbProcedure="false">'répart invest'!$5:$6</definedName>
    <definedName function="false" hidden="false" localSheetId="16" name="_xlnm.Print_Area" vbProcedure="false">'sans diffuseurs'!$A$5:$E$40</definedName>
    <definedName function="false" hidden="false" localSheetId="16" name="_xlnm.Print_Titles" vbProcedure="false">'sans diffuseurs'!$A:$A</definedName>
    <definedName function="false" hidden="false" localSheetId="17" name="_xlnm.Print_Area" vbProcedure="false">sofica!$A$5:$G$39</definedName>
    <definedName function="false" hidden="false" localSheetId="19" name="_xlnm.Print_Area" vbProcedure="false">soutienlm!$A$5:$F$53</definedName>
    <definedName function="false" hidden="false" localSheetId="10" name="_xlnm.Print_Area" vbProcedure="false">'tranch devis'!$A$5:$J$64</definedName>
    <definedName function="false" hidden="false" localSheetId="10" name="_xlnm.Print_Titles" vbProcedure="false">'tranch devis'!$5:$6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<sst xmlns="http://schemas.openxmlformats.org/spreadsheetml/2006/main" count="924" uniqueCount="158">
  <si>
    <t xml:space="preserve">PRODUCTION CINÉMATOGRAPHIQUE</t>
  </si>
  <si>
    <t xml:space="preserve">Mis à jour le 8 avril 2025</t>
  </si>
  <si>
    <t xml:space="preserve">Définitions et sources</t>
  </si>
  <si>
    <t xml:space="preserve">FILMS ET DEVIS</t>
  </si>
  <si>
    <t xml:space="preserve">Nombre de films agréés selon le type de production (100%, majoritaire, minoritaire)</t>
  </si>
  <si>
    <t xml:space="preserve">Investissements dans la production française selon la provenance des fonds (ensemble des films agréés)</t>
  </si>
  <si>
    <t xml:space="preserve">Répartition des investissements selon le type de production (100%, majoritaire, minoritaire) et la provenance des fonds</t>
  </si>
  <si>
    <t xml:space="preserve">Répartition du financement des films d'initiative française (par type de financeurs)</t>
  </si>
  <si>
    <t xml:space="preserve">Financement des films d'initiative française (par type de financeurs) : moyenne, médiane et nombre de films</t>
  </si>
  <si>
    <t xml:space="preserve">Répartition du financement des films d'initiative française selon la tranche de devis (par type de financeurs)</t>
  </si>
  <si>
    <t xml:space="preserve">Premiers films d'initiative française</t>
  </si>
  <si>
    <t xml:space="preserve">Deuxièmes films d'initiative française</t>
  </si>
  <si>
    <t xml:space="preserve">Devis moyen et devis médian des films d'initiative française</t>
  </si>
  <si>
    <t xml:space="preserve">Répartition des films et des investissements selon le devis</t>
  </si>
  <si>
    <t xml:space="preserve">Coproductions internationales</t>
  </si>
  <si>
    <t xml:space="preserve">FINANCEMENTS DES DIFFUSEURS</t>
  </si>
  <si>
    <t xml:space="preserve">Participation des diffuseurs</t>
  </si>
  <si>
    <t xml:space="preserve">Participation des chaînes payantes</t>
  </si>
  <si>
    <t xml:space="preserve">Participation de Canal+</t>
  </si>
  <si>
    <t xml:space="preserve">Participation de Ciné+</t>
  </si>
  <si>
    <t xml:space="preserve">Participation d'Orange Cinéma Séries</t>
  </si>
  <si>
    <t xml:space="preserve">Participation des services de VàDA</t>
  </si>
  <si>
    <t xml:space="preserve">Participation de Netflix</t>
  </si>
  <si>
    <t xml:space="preserve">Participation de Prime Video</t>
  </si>
  <si>
    <t xml:space="preserve">Participation de Disney+</t>
  </si>
  <si>
    <t xml:space="preserve">Participation des chaînes en clair</t>
  </si>
  <si>
    <t xml:space="preserve">Participation de TF1</t>
  </si>
  <si>
    <t xml:space="preserve">Participation de France 2</t>
  </si>
  <si>
    <t xml:space="preserve">Participation de France 3</t>
  </si>
  <si>
    <t xml:space="preserve">Participation de M6</t>
  </si>
  <si>
    <t xml:space="preserve">Participation d'Arte</t>
  </si>
  <si>
    <t xml:space="preserve">Participation des autres chaînes en clair</t>
  </si>
  <si>
    <t xml:space="preserve">Films sans financement de diffuseurs</t>
  </si>
  <si>
    <t xml:space="preserve">FINANCEMENTS DES SOFICA</t>
  </si>
  <si>
    <t xml:space="preserve">Interventions des Sofica dans la production de films</t>
  </si>
  <si>
    <t xml:space="preserve">MINIMA GUARANTIS DE DISTRIBUTION EN SALLES, EN VIDÉO ET À L'ÉTRANGER</t>
  </si>
  <si>
    <t xml:space="preserve">Films bénéficiaires d'un minima guaranti pour la distribution</t>
  </si>
  <si>
    <t xml:space="preserve">FINANCEMENTS DES COLLECTIVITÉS LOCALES</t>
  </si>
  <si>
    <t xml:space="preserve">Interventions des collectivités locales dans la production de films</t>
  </si>
  <si>
    <t xml:space="preserve">AIDES À LA PRODUCTION</t>
  </si>
  <si>
    <t xml:space="preserve">Soutien à la production de longs métrages</t>
  </si>
  <si>
    <t xml:space="preserve">Retour au menu "Production cinématographique"</t>
  </si>
  <si>
    <t xml:space="preserve">Définitions</t>
  </si>
  <si>
    <t xml:space="preserve">Réglementation</t>
  </si>
  <si>
    <t xml:space="preserve">Sources</t>
  </si>
  <si>
    <t xml:space="preserve">Nombre de films agréés selon le type de production</t>
  </si>
  <si>
    <t xml:space="preserve">Films agréés</t>
  </si>
  <si>
    <t xml:space="preserve">films d'initiative française</t>
  </si>
  <si>
    <t xml:space="preserve">dont films 100% français</t>
  </si>
  <si>
    <t xml:space="preserve"> dont films de coproduction</t>
  </si>
  <si>
    <t xml:space="preserve">films de coproduction à majorité étrangère</t>
  </si>
  <si>
    <r>
      <rPr>
        <sz val="9"/>
        <rFont val="Arial"/>
        <family val="2"/>
        <charset val="1"/>
      </rPr>
      <t xml:space="preserve">films des aides sélectives</t>
    </r>
    <r>
      <rPr>
        <vertAlign val="superscript"/>
        <sz val="9"/>
        <rFont val="Arial"/>
        <family val="2"/>
        <charset val="1"/>
      </rPr>
      <t xml:space="preserve">1</t>
    </r>
  </si>
  <si>
    <t xml:space="preserve">Total</t>
  </si>
  <si>
    <t xml:space="preserve">Nombre de films produits</t>
  </si>
  <si>
    <r>
      <rPr>
        <vertAlign val="superscript"/>
        <sz val="8"/>
        <rFont val="Arial"/>
        <family val="2"/>
        <charset val="1"/>
      </rPr>
      <t xml:space="preserve">1</t>
    </r>
    <r>
      <rPr>
        <sz val="8"/>
        <rFont val="Arial"/>
        <family val="2"/>
        <charset val="1"/>
      </rPr>
      <t xml:space="preserve"> Il s'agit des films agréés dans le cadre d'une aide sélective : les films bénéficiaires du fonds d'aide aux productions </t>
    </r>
  </si>
  <si>
    <t xml:space="preserve">d'Europe centrale et orientale (fonds ECO) jusqu'en 1997 et les films bénéficiaires du fonds SUD en 1998.</t>
  </si>
  <si>
    <t xml:space="preserve">Investissements dans la production française</t>
  </si>
  <si>
    <t xml:space="preserve">Investissements (M€)</t>
  </si>
  <si>
    <t xml:space="preserve">investissements français (M€)</t>
  </si>
  <si>
    <t xml:space="preserve">investissements étrangers (M€)</t>
  </si>
  <si>
    <t xml:space="preserve">total (M€)</t>
  </si>
  <si>
    <t xml:space="preserve">Répartition des investissements</t>
  </si>
  <si>
    <t xml:space="preserve">Investissements totaux (M€)</t>
  </si>
  <si>
    <t xml:space="preserve">total</t>
  </si>
  <si>
    <t xml:space="preserve">-</t>
  </si>
  <si>
    <t xml:space="preserve">Investissements français (M€)</t>
  </si>
  <si>
    <t xml:space="preserve">Investissements étrangers (M€)</t>
  </si>
  <si>
    <r>
      <rPr>
        <vertAlign val="superscript"/>
        <sz val="8"/>
        <rFont val="Arial"/>
        <family val="2"/>
        <charset val="1"/>
      </rPr>
      <t xml:space="preserve">1</t>
    </r>
    <r>
      <rPr>
        <sz val="8"/>
        <rFont val="Arial"/>
        <family val="2"/>
        <charset val="1"/>
      </rPr>
      <t xml:space="preserve"> Il s'agit des films agréés dans le cadre d'une aide sélective : les films bénéficiaires du fonds d'aide aux productions d'Europe centrale</t>
    </r>
  </si>
  <si>
    <t xml:space="preserve">et orientale (fonds ECO) jusqu'en 1997 et les films bénéficiaires du fonds SUD en 1998.</t>
  </si>
  <si>
    <t xml:space="preserve">Répartition du financement des films d'initiative française</t>
  </si>
  <si>
    <t xml:space="preserve">(M€)</t>
  </si>
  <si>
    <t xml:space="preserve">financements français (M€)</t>
  </si>
  <si>
    <r>
      <rPr>
        <sz val="9"/>
        <rFont val="Arial"/>
        <family val="2"/>
        <charset val="1"/>
      </rPr>
      <t xml:space="preserve">apports des producteurs français</t>
    </r>
    <r>
      <rPr>
        <vertAlign val="superscript"/>
        <sz val="9"/>
        <rFont val="Arial"/>
        <family val="2"/>
        <charset val="1"/>
      </rPr>
      <t xml:space="preserve">1</t>
    </r>
  </si>
  <si>
    <t xml:space="preserve">apports des soficas</t>
  </si>
  <si>
    <r>
      <rPr>
        <sz val="9"/>
        <rFont val="Arial"/>
        <family val="2"/>
        <charset val="1"/>
      </rPr>
      <t xml:space="preserve">soutien automatique</t>
    </r>
    <r>
      <rPr>
        <vertAlign val="superscript"/>
        <sz val="9"/>
        <rFont val="Arial"/>
        <family val="2"/>
        <charset val="1"/>
      </rPr>
      <t xml:space="preserve">2</t>
    </r>
  </si>
  <si>
    <t xml:space="preserve">soutien sélectif</t>
  </si>
  <si>
    <t xml:space="preserve">aides régionales</t>
  </si>
  <si>
    <t xml:space="preserve">apports en coproduction des chaînes</t>
  </si>
  <si>
    <t xml:space="preserve">préachats des diffuseurs</t>
  </si>
  <si>
    <r>
      <rPr>
        <sz val="9"/>
        <rFont val="Arial"/>
        <family val="2"/>
        <charset val="1"/>
      </rPr>
      <t xml:space="preserve">minima guarantis groupés</t>
    </r>
    <r>
      <rPr>
        <vertAlign val="superscript"/>
        <sz val="9"/>
        <rFont val="Arial"/>
        <family val="2"/>
        <charset val="1"/>
      </rPr>
      <t xml:space="preserve">3</t>
    </r>
  </si>
  <si>
    <r>
      <rPr>
        <sz val="9"/>
        <rFont val="Arial"/>
        <family val="2"/>
        <charset val="1"/>
      </rPr>
      <t xml:space="preserve">minima guarantis distributeurs salles</t>
    </r>
    <r>
      <rPr>
        <vertAlign val="superscript"/>
        <sz val="9"/>
        <rFont val="Arial"/>
        <family val="2"/>
        <charset val="1"/>
      </rPr>
      <t xml:space="preserve">3</t>
    </r>
  </si>
  <si>
    <r>
      <rPr>
        <sz val="9"/>
        <rFont val="Arial"/>
        <family val="2"/>
        <charset val="1"/>
      </rPr>
      <t xml:space="preserve">minima guarantis vidéo et TV</t>
    </r>
    <r>
      <rPr>
        <vertAlign val="superscript"/>
        <sz val="9"/>
        <rFont val="Arial"/>
        <family val="2"/>
        <charset val="1"/>
      </rPr>
      <t xml:space="preserve">3</t>
    </r>
  </si>
  <si>
    <r>
      <rPr>
        <sz val="9"/>
        <rFont val="Arial"/>
        <family val="2"/>
        <charset val="1"/>
      </rPr>
      <t xml:space="preserve">minima guarantis étrangers (part française)</t>
    </r>
    <r>
      <rPr>
        <vertAlign val="superscript"/>
        <sz val="9"/>
        <rFont val="Arial"/>
        <family val="2"/>
        <charset val="1"/>
      </rPr>
      <t xml:space="preserve">3 4</t>
    </r>
  </si>
  <si>
    <t xml:space="preserve">apports étrangers</t>
  </si>
  <si>
    <r>
      <rPr>
        <sz val="9"/>
        <rFont val="Arial"/>
        <family val="2"/>
        <charset val="1"/>
      </rPr>
      <t xml:space="preserve">minima guarantis étrangers (part étrangère)</t>
    </r>
    <r>
      <rPr>
        <vertAlign val="superscript"/>
        <sz val="9"/>
        <rFont val="Arial"/>
        <family val="2"/>
        <charset val="1"/>
      </rPr>
      <t xml:space="preserve">3 4</t>
    </r>
  </si>
  <si>
    <t xml:space="preserve">nc</t>
  </si>
  <si>
    <t xml:space="preserve">(%)</t>
  </si>
  <si>
    <r>
      <rPr>
        <vertAlign val="superscript"/>
        <sz val="8"/>
        <rFont val="Arial"/>
        <family val="2"/>
        <charset val="1"/>
      </rPr>
      <t xml:space="preserve">1</t>
    </r>
    <r>
      <rPr>
        <sz val="8"/>
        <rFont val="Arial"/>
        <family val="2"/>
        <charset val="1"/>
      </rPr>
      <t xml:space="preserve"> Les apports des producteurs français doivent être considérés comme un reste à financer puisque le montant indiqué est la différence entre l'ensemble des financements détaillés 
et le devis.</t>
    </r>
  </si>
  <si>
    <r>
      <rPr>
        <vertAlign val="superscript"/>
        <sz val="8"/>
        <rFont val="Arial"/>
        <family val="2"/>
        <charset val="1"/>
      </rPr>
      <t xml:space="preserve">2</t>
    </r>
    <r>
      <rPr>
        <sz val="8"/>
        <rFont val="Arial"/>
        <family val="2"/>
        <charset val="1"/>
      </rPr>
      <t xml:space="preserve"> Soutien mobilisé dans l'année d'agrément.</t>
    </r>
  </si>
  <si>
    <r>
      <rPr>
        <vertAlign val="superscript"/>
        <sz val="8"/>
        <rFont val="Arial"/>
        <family val="2"/>
        <charset val="1"/>
      </rPr>
      <t xml:space="preserve">3</t>
    </r>
    <r>
      <rPr>
        <sz val="8"/>
        <rFont val="Arial"/>
        <family val="2"/>
        <charset val="1"/>
      </rPr>
      <t xml:space="preserve"> Les mandats sont des achats de droit pour les différents circuits de distribution du film. Ils peuvent être réalisés pour un circuit particulier ou pour plusieurs circuits (mutualisation des mandats). Depuis 2008, ces mandats mutualisés sont différenciés.</t>
    </r>
  </si>
  <si>
    <r>
      <rPr>
        <vertAlign val="superscript"/>
        <sz val="8"/>
        <rFont val="Arial"/>
        <family val="2"/>
        <charset val="1"/>
      </rPr>
      <t xml:space="preserve">4</t>
    </r>
    <r>
      <rPr>
        <sz val="8"/>
        <rFont val="Arial"/>
        <family val="2"/>
        <charset val="1"/>
      </rPr>
      <t xml:space="preserve"> Mandats pour la vente des films sur les marchés hors des pays coproducteurs.</t>
    </r>
  </si>
  <si>
    <r>
      <rPr>
        <sz val="9"/>
        <rFont val="Arial"/>
        <family val="2"/>
        <charset val="1"/>
      </rPr>
      <t xml:space="preserve">soutiens publics</t>
    </r>
    <r>
      <rPr>
        <vertAlign val="superscript"/>
        <sz val="9"/>
        <rFont val="Arial"/>
        <family val="2"/>
        <charset val="1"/>
      </rPr>
      <t xml:space="preserve">2</t>
    </r>
  </si>
  <si>
    <t xml:space="preserve">apports des diffuseurs</t>
  </si>
  <si>
    <r>
      <rPr>
        <sz val="9"/>
        <rFont val="Arial"/>
        <family val="2"/>
        <charset val="1"/>
      </rPr>
      <t xml:space="preserve">minima guarantis</t>
    </r>
    <r>
      <rPr>
        <vertAlign val="superscript"/>
        <sz val="9"/>
        <rFont val="Arial"/>
        <family val="2"/>
        <charset val="1"/>
      </rPr>
      <t xml:space="preserve">3</t>
    </r>
  </si>
  <si>
    <t xml:space="preserve">nombre de films concernés</t>
  </si>
  <si>
    <t xml:space="preserve">moyenne (M€)</t>
  </si>
  <si>
    <t xml:space="preserve">médiane (M€)</t>
  </si>
  <si>
    <r>
      <rPr>
        <vertAlign val="superscript"/>
        <sz val="8"/>
        <rFont val="Arial"/>
        <family val="2"/>
        <charset val="1"/>
      </rPr>
      <t xml:space="preserve">1</t>
    </r>
    <r>
      <rPr>
        <sz val="8"/>
        <rFont val="Arial"/>
        <family val="2"/>
        <charset val="1"/>
      </rPr>
      <t xml:space="preserve"> Les apports des producteurs français doivent être considérés comme un reste à financer puisque le montant indiqué est la différence entre l'ensemble des financements détaillés et le devis.</t>
    </r>
  </si>
  <si>
    <r>
      <rPr>
        <vertAlign val="superscript"/>
        <sz val="8"/>
        <rFont val="Arial"/>
        <family val="2"/>
        <charset val="1"/>
      </rPr>
      <t xml:space="preserve">2</t>
    </r>
    <r>
      <rPr>
        <sz val="8"/>
        <rFont val="Arial"/>
        <family val="2"/>
        <charset val="1"/>
      </rPr>
      <t xml:space="preserve"> Soutien automatique mobilisé dans l'année d'agrément + aides sélectives + aides régionales</t>
    </r>
    <r>
      <rPr>
        <vertAlign val="superscript"/>
        <sz val="8"/>
        <rFont val="Arial"/>
        <family val="2"/>
        <charset val="1"/>
      </rPr>
      <t xml:space="preserve">.</t>
    </r>
  </si>
  <si>
    <r>
      <rPr>
        <vertAlign val="superscript"/>
        <sz val="8"/>
        <rFont val="Arial"/>
        <family val="2"/>
        <charset val="1"/>
      </rPr>
      <t xml:space="preserve">3</t>
    </r>
    <r>
      <rPr>
        <sz val="8"/>
        <rFont val="Arial"/>
        <family val="2"/>
        <charset val="1"/>
      </rPr>
      <t xml:space="preserve"> Les mandats sont des achats de droit pour les différents circuits de distribution du film.</t>
    </r>
  </si>
  <si>
    <t xml:space="preserve">Répartition du financement des films d'initiative française à moins de 1 M€</t>
  </si>
  <si>
    <r>
      <rPr>
        <sz val="9"/>
        <rFont val="Arial"/>
        <family val="2"/>
        <charset val="1"/>
      </rPr>
      <t xml:space="preserve">mandats</t>
    </r>
    <r>
      <rPr>
        <vertAlign val="superscript"/>
        <sz val="9"/>
        <rFont val="Arial"/>
        <family val="2"/>
        <charset val="1"/>
      </rPr>
      <t xml:space="preserve">3</t>
    </r>
  </si>
  <si>
    <t xml:space="preserve">Répartition du financement des films d'initiative française de 1 M€ à 4 M€</t>
  </si>
  <si>
    <t xml:space="preserve">Répartition du financement des films d'initiative française de 4 M€ à 7 M€</t>
  </si>
  <si>
    <t xml:space="preserve">Répartition du financement des films d'initiative française à 7 M€ ou plus</t>
  </si>
  <si>
    <r>
      <rPr>
        <vertAlign val="superscript"/>
        <sz val="8"/>
        <rFont val="Arial"/>
        <family val="2"/>
        <charset val="1"/>
      </rPr>
      <t xml:space="preserve">2</t>
    </r>
    <r>
      <rPr>
        <sz val="8"/>
        <rFont val="Arial"/>
        <family val="2"/>
        <charset val="1"/>
      </rPr>
      <t xml:space="preserve"> Soutien automatique mobilisé dans l'année d'agrément + aides sélectives + aides régionales</t>
    </r>
  </si>
  <si>
    <t xml:space="preserve">nombre</t>
  </si>
  <si>
    <t xml:space="preserve">% par rapport aux films d'initiative française</t>
  </si>
  <si>
    <t xml:space="preserve">films avec avance sur recettes avant réalisation</t>
  </si>
  <si>
    <t xml:space="preserve">Deuxièmes films</t>
  </si>
  <si>
    <t xml:space="preserve">(M€ courant)</t>
  </si>
  <si>
    <t xml:space="preserve">Devis médian</t>
  </si>
  <si>
    <t xml:space="preserve">Devis moyen</t>
  </si>
  <si>
    <t xml:space="preserve">Répartition des films d'initiative française et des investissements selon le devis</t>
  </si>
  <si>
    <t xml:space="preserve">films</t>
  </si>
  <si>
    <t xml:space="preserve">plus de 15 M€</t>
  </si>
  <si>
    <t xml:space="preserve">10 à 15 M€</t>
  </si>
  <si>
    <t xml:space="preserve">7 à 10 M€</t>
  </si>
  <si>
    <t xml:space="preserve">5 à 7 M€</t>
  </si>
  <si>
    <t xml:space="preserve">4 à 5 M€</t>
  </si>
  <si>
    <t xml:space="preserve">2 à 4 M€</t>
  </si>
  <si>
    <t xml:space="preserve">1 à 2 M€</t>
  </si>
  <si>
    <t xml:space="preserve">moins de 1 M€</t>
  </si>
  <si>
    <t xml:space="preserve">% des devis</t>
  </si>
  <si>
    <t xml:space="preserve">Nombre de films</t>
  </si>
  <si>
    <t xml:space="preserve">coproductions à majorité française</t>
  </si>
  <si>
    <t xml:space="preserve">coproductions à minorité française</t>
  </si>
  <si>
    <t xml:space="preserve">films bénéficiaires du fonds ECO</t>
  </si>
  <si>
    <t xml:space="preserve">Participation des diffuseurs </t>
  </si>
  <si>
    <t xml:space="preserve">nombre de films</t>
  </si>
  <si>
    <r>
      <rPr>
        <b val="true"/>
        <sz val="9"/>
        <rFont val="Arial"/>
        <family val="2"/>
        <charset val="1"/>
      </rPr>
      <t xml:space="preserve">dont FIF</t>
    </r>
    <r>
      <rPr>
        <b val="true"/>
        <vertAlign val="superscript"/>
        <sz val="9"/>
        <rFont val="Arial"/>
        <family val="2"/>
        <charset val="1"/>
      </rPr>
      <t xml:space="preserve">1</t>
    </r>
  </si>
  <si>
    <t xml:space="preserve">apports (M€)</t>
  </si>
  <si>
    <t xml:space="preserve">apport moyen par film (M€)</t>
  </si>
  <si>
    <t xml:space="preserve">part des devis concernés (%)</t>
  </si>
  <si>
    <r>
      <rPr>
        <vertAlign val="superscript"/>
        <sz val="8"/>
        <rFont val="Arial"/>
        <family val="2"/>
        <charset val="1"/>
      </rPr>
      <t xml:space="preserve">1</t>
    </r>
    <r>
      <rPr>
        <sz val="8"/>
        <rFont val="Arial"/>
        <family val="2"/>
        <charset val="1"/>
      </rPr>
      <t xml:space="preserve"> Films d'initiative française</t>
    </r>
  </si>
  <si>
    <t xml:space="preserve">Participation des diffuseurs payants</t>
  </si>
  <si>
    <t xml:space="preserve">Participation de TPS</t>
  </si>
  <si>
    <t xml:space="preserve">Participation de Ciné+ (anciennement CinéCinéma)</t>
  </si>
  <si>
    <t xml:space="preserve">Participation de MAX</t>
  </si>
  <si>
    <t xml:space="preserve">apports totaux (M€)</t>
  </si>
  <si>
    <t xml:space="preserve">préachat (M€)</t>
  </si>
  <si>
    <t xml:space="preserve">coproduction (M€)</t>
  </si>
  <si>
    <t xml:space="preserve">Participation des autres chaînes de la TNT</t>
  </si>
  <si>
    <t xml:space="preserve">Films sans financement de diffuseur</t>
  </si>
  <si>
    <t xml:space="preserve">devis (M€)</t>
  </si>
  <si>
    <t xml:space="preserve">devis moyen par film (M€)</t>
  </si>
  <si>
    <t xml:space="preserve">nombre d'interventions</t>
  </si>
  <si>
    <t xml:space="preserve">investissements SOFICA (M€)</t>
  </si>
  <si>
    <t xml:space="preserve">investissement moyen par film (K€)</t>
  </si>
  <si>
    <t xml:space="preserve">devis des films concernés (M€)</t>
  </si>
  <si>
    <t xml:space="preserve">part dans les devis des films concernés (%)</t>
  </si>
  <si>
    <t xml:space="preserve">Films bénéficiaires d'un minima guaranti</t>
  </si>
  <si>
    <t xml:space="preserve">montant (M€)</t>
  </si>
  <si>
    <t xml:space="preserve">montant moyen par film (K€)</t>
  </si>
  <si>
    <r>
      <rPr>
        <b val="true"/>
        <sz val="9"/>
        <rFont val="Arial"/>
        <family val="2"/>
        <charset val="1"/>
      </rPr>
      <t xml:space="preserve">Soutien automatique</t>
    </r>
    <r>
      <rPr>
        <b val="true"/>
        <vertAlign val="superscript"/>
        <sz val="9"/>
        <rFont val="Arial"/>
        <family val="2"/>
        <charset val="1"/>
      </rPr>
      <t xml:space="preserve">1</t>
    </r>
  </si>
  <si>
    <t xml:space="preserve">Avances sur recettes</t>
  </si>
  <si>
    <t xml:space="preserve">nombre  de films</t>
  </si>
  <si>
    <r>
      <rPr>
        <vertAlign val="superscript"/>
        <sz val="8"/>
        <rFont val="Arial"/>
        <family val="2"/>
        <charset val="1"/>
      </rPr>
      <t xml:space="preserve">1</t>
    </r>
    <r>
      <rPr>
        <sz val="8"/>
        <rFont val="Arial"/>
        <family val="2"/>
        <charset val="1"/>
      </rPr>
      <t xml:space="preserve">Soutien automatique mobilisé dans l'année sur des films de long métrage agréés dans l'année ou antérieurement, des courts métrages ou des œuvres en phase de préparation</t>
    </r>
  </si>
</sst>
</file>

<file path=xl/styles.xml><?xml version="1.0" encoding="utf-8"?>
<styleSheet xmlns="http://schemas.openxmlformats.org/spreadsheetml/2006/main">
  <numFmts count="14">
    <numFmt numFmtId="164" formatCode="General"/>
    <numFmt numFmtId="165" formatCode="#,##0"/>
    <numFmt numFmtId="166" formatCode="General"/>
    <numFmt numFmtId="167" formatCode="#,##0.0"/>
    <numFmt numFmtId="168" formatCode="#,##0.0,"/>
    <numFmt numFmtId="169" formatCode="#,##0.00,"/>
    <numFmt numFmtId="170" formatCode="0.0"/>
    <numFmt numFmtId="171" formatCode="0\ %"/>
    <numFmt numFmtId="172" formatCode="#,##0.00"/>
    <numFmt numFmtId="173" formatCode="0.00,"/>
    <numFmt numFmtId="174" formatCode="0"/>
    <numFmt numFmtId="175" formatCode="#,##0.00\ _€;[RED]\-#,##0.00\ _€"/>
    <numFmt numFmtId="176" formatCode="0.0,"/>
    <numFmt numFmtId="177" formatCode="0.000"/>
  </numFmts>
  <fonts count="32">
    <font>
      <sz val="10"/>
      <name val="MS Sans Serif"/>
      <family val="0"/>
      <charset val="1"/>
    </font>
    <font>
      <sz val="10"/>
      <name val="Arial"/>
      <family val="0"/>
    </font>
    <font>
      <sz val="10"/>
      <name val="Arial"/>
      <family val="0"/>
    </font>
    <font>
      <sz val="10"/>
      <name val="Arial"/>
      <family val="0"/>
    </font>
    <font>
      <sz val="10"/>
      <name val="MS Sans Serif"/>
      <family val="2"/>
      <charset val="1"/>
    </font>
    <font>
      <sz val="10"/>
      <name val="Arial"/>
      <family val="2"/>
      <charset val="1"/>
    </font>
    <font>
      <b val="true"/>
      <sz val="20"/>
      <name val="Arial"/>
      <family val="2"/>
      <charset val="1"/>
    </font>
    <font>
      <b val="true"/>
      <sz val="12"/>
      <name val="Arial"/>
      <family val="2"/>
      <charset val="1"/>
    </font>
    <font>
      <sz val="9"/>
      <color rgb="FF00B0F0"/>
      <name val="Arial"/>
      <family val="2"/>
      <charset val="1"/>
    </font>
    <font>
      <sz val="12"/>
      <name val="Arial"/>
      <family val="2"/>
      <charset val="1"/>
    </font>
    <font>
      <u val="single"/>
      <sz val="12"/>
      <color rgb="FF0000FF"/>
      <name val="Arial"/>
      <family val="2"/>
      <charset val="1"/>
    </font>
    <font>
      <u val="single"/>
      <sz val="10"/>
      <color rgb="FF0000FF"/>
      <name val="Arial"/>
      <family val="2"/>
      <charset val="1"/>
    </font>
    <font>
      <b val="true"/>
      <i val="true"/>
      <sz val="12"/>
      <name val="Arial"/>
      <family val="2"/>
      <charset val="1"/>
    </font>
    <font>
      <u val="single"/>
      <sz val="12"/>
      <color rgb="FF000000"/>
      <name val="Arial"/>
      <family val="2"/>
      <charset val="1"/>
    </font>
    <font>
      <sz val="10"/>
      <color rgb="FF0000FF"/>
      <name val="Arial"/>
      <family val="2"/>
      <charset val="1"/>
    </font>
    <font>
      <sz val="10"/>
      <color rgb="FF000000"/>
      <name val="Arial"/>
      <family val="0"/>
    </font>
    <font>
      <b val="true"/>
      <i val="true"/>
      <sz val="10"/>
      <color rgb="FF000000"/>
      <name val="Arial"/>
      <family val="0"/>
    </font>
    <font>
      <i val="true"/>
      <sz val="10"/>
      <color rgb="FF000000"/>
      <name val="Arial"/>
      <family val="0"/>
    </font>
    <font>
      <sz val="10"/>
      <name val="Times New Roman"/>
      <family val="0"/>
    </font>
    <font>
      <sz val="9"/>
      <name val="Arial"/>
      <family val="2"/>
      <charset val="1"/>
    </font>
    <font>
      <b val="true"/>
      <sz val="9"/>
      <name val="Arial"/>
      <family val="2"/>
      <charset val="1"/>
    </font>
    <font>
      <b val="true"/>
      <sz val="10"/>
      <name val="Arial"/>
      <family val="2"/>
      <charset val="1"/>
    </font>
    <font>
      <sz val="8"/>
      <name val="Arial"/>
      <family val="2"/>
      <charset val="1"/>
    </font>
    <font>
      <vertAlign val="superscript"/>
      <sz val="9"/>
      <name val="Arial"/>
      <family val="2"/>
      <charset val="1"/>
    </font>
    <font>
      <vertAlign val="superscript"/>
      <sz val="8"/>
      <name val="Arial"/>
      <family val="2"/>
      <charset val="1"/>
    </font>
    <font>
      <b val="true"/>
      <sz val="8"/>
      <name val="Arial"/>
      <family val="2"/>
      <charset val="1"/>
    </font>
    <font>
      <sz val="10"/>
      <name val="Arial"/>
      <family val="2"/>
    </font>
    <font>
      <b val="true"/>
      <u val="single"/>
      <sz val="10"/>
      <color rgb="FF0000FF"/>
      <name val="Arial"/>
      <family val="2"/>
      <charset val="1"/>
    </font>
    <font>
      <b val="true"/>
      <sz val="10"/>
      <color rgb="FF0000FF"/>
      <name val="Arial"/>
      <family val="2"/>
      <charset val="1"/>
    </font>
    <font>
      <b val="true"/>
      <sz val="9"/>
      <color rgb="FF000000"/>
      <name val="Arial"/>
      <family val="2"/>
      <charset val="1"/>
    </font>
    <font>
      <sz val="9"/>
      <color rgb="FFFF0000"/>
      <name val="Arial"/>
      <family val="2"/>
      <charset val="1"/>
    </font>
    <font>
      <b val="true"/>
      <vertAlign val="superscript"/>
      <sz val="9"/>
      <name val="Arial"/>
      <family val="2"/>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21"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10" fillId="0" borderId="0" xfId="2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0" fillId="0" borderId="0" xfId="20" applyFont="true" applyBorder="true" applyAlignment="true" applyProtection="true">
      <alignment horizontal="left" vertical="center" textRotation="0" wrapText="false" indent="0" shrinkToFit="false"/>
      <protection locked="true" hidden="false"/>
    </xf>
    <xf numFmtId="164" fontId="13" fillId="0" borderId="0" xfId="2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general" vertical="bottom" textRotation="0" wrapText="false" indent="0" shrinkToFit="false"/>
      <protection locked="true" hidden="false"/>
    </xf>
    <xf numFmtId="164" fontId="11" fillId="0" borderId="0" xfId="20" applyFont="true" applyBorder="true" applyAlignment="true" applyProtection="true">
      <alignment horizontal="general" vertical="bottom" textRotation="0" wrapText="false" indent="0" shrinkToFit="false"/>
      <protection locked="true" hidden="false"/>
    </xf>
    <xf numFmtId="165" fontId="14"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true" applyProtection="true">
      <alignment horizontal="general" vertical="bottom" textRotation="0" wrapText="false" indent="0" shrinkToFit="false"/>
      <protection locked="true" hidden="false"/>
    </xf>
    <xf numFmtId="164" fontId="21"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tru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right" vertical="center" textRotation="0" wrapText="true" indent="0" shrinkToFit="false"/>
      <protection locked="true" hidden="false"/>
    </xf>
    <xf numFmtId="164" fontId="22" fillId="0" borderId="2" xfId="0" applyFont="true" applyBorder="true" applyAlignment="true" applyProtection="true">
      <alignment horizontal="right" vertical="center" textRotation="0" wrapText="true" indent="0" shrinkToFit="false"/>
      <protection locked="true" hidden="false"/>
    </xf>
    <xf numFmtId="164" fontId="20" fillId="0" borderId="3" xfId="0" applyFont="true" applyBorder="true" applyAlignment="true" applyProtection="true">
      <alignment horizontal="right" vertical="center" textRotation="0" wrapText="false" indent="0" shrinkToFit="false"/>
      <protection locked="true" hidden="false"/>
    </xf>
    <xf numFmtId="164" fontId="19" fillId="0" borderId="1" xfId="21" applyFont="true" applyBorder="true" applyAlignment="true" applyProtection="true">
      <alignment horizontal="left" vertical="center" textRotation="0" wrapText="false" indent="0" shrinkToFit="false"/>
      <protection locked="true" hidden="false"/>
    </xf>
    <xf numFmtId="164" fontId="19" fillId="0" borderId="2" xfId="21" applyFont="true" applyBorder="true" applyAlignment="true" applyProtection="true">
      <alignment horizontal="right" vertical="center" textRotation="0" wrapText="true" indent="0" shrinkToFit="false"/>
      <protection locked="true" hidden="false"/>
    </xf>
    <xf numFmtId="164" fontId="22" fillId="0" borderId="2" xfId="21" applyFont="true" applyBorder="true" applyAlignment="true" applyProtection="true">
      <alignment horizontal="right" vertical="center" textRotation="0" wrapText="true" indent="0" shrinkToFit="false"/>
      <protection locked="true" hidden="false"/>
    </xf>
    <xf numFmtId="164" fontId="20" fillId="0" borderId="3" xfId="21" applyFont="true" applyBorder="true" applyAlignment="true" applyProtection="true">
      <alignment horizontal="general" vertical="center" textRotation="0" wrapText="false" indent="0" shrinkToFit="false"/>
      <protection locked="true" hidden="false"/>
    </xf>
    <xf numFmtId="164" fontId="19" fillId="0" borderId="0" xfId="21"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22" fillId="0" borderId="2" xfId="0" applyFont="true" applyBorder="true" applyAlignment="true" applyProtection="true">
      <alignment horizontal="general" vertical="center" textRotation="0" wrapText="false" indent="0" shrinkToFit="false"/>
      <protection locked="true" hidden="false"/>
    </xf>
    <xf numFmtId="166" fontId="20" fillId="0" borderId="3" xfId="0" applyFont="true" applyBorder="tru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right" vertical="center" textRotation="0" wrapText="false" indent="0" shrinkToFit="false"/>
      <protection locked="true" hidden="false"/>
    </xf>
    <xf numFmtId="164" fontId="24" fillId="0" borderId="0" xfId="0" applyFont="true" applyBorder="true" applyAlignment="true" applyProtection="true">
      <alignment horizontal="left"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tru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left"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true" applyAlignment="true" applyProtection="true">
      <alignment horizontal="left"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right" vertical="bottom" textRotation="0" wrapText="false" indent="0" shrinkToFit="false"/>
      <protection locked="true" hidden="false"/>
    </xf>
    <xf numFmtId="164" fontId="19" fillId="0" borderId="0" xfId="0" applyFont="true" applyBorder="true" applyAlignment="true" applyProtection="true">
      <alignment horizontal="left" vertical="bottom" textRotation="0" wrapText="false" indent="0" shrinkToFit="false"/>
      <protection locked="true" hidden="false"/>
    </xf>
    <xf numFmtId="164" fontId="19" fillId="0" borderId="0" xfId="0" applyFont="true" applyBorder="true" applyAlignment="true" applyProtection="true">
      <alignment horizontal="right"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7" fontId="19" fillId="0" borderId="2" xfId="0" applyFont="true" applyBorder="true" applyAlignment="true" applyProtection="true">
      <alignment horizontal="right" vertical="center" textRotation="0" wrapText="true" indent="0" shrinkToFit="false"/>
      <protection locked="true" hidden="false"/>
    </xf>
    <xf numFmtId="168" fontId="19" fillId="0" borderId="2" xfId="0" applyFont="true" applyBorder="true" applyAlignment="true" applyProtection="true">
      <alignment horizontal="general" vertical="center" textRotation="0" wrapText="false" indent="0" shrinkToFit="false"/>
      <protection locked="true" hidden="false"/>
    </xf>
    <xf numFmtId="168" fontId="20" fillId="0" borderId="3" xfId="0" applyFont="true" applyBorder="true" applyAlignment="true" applyProtection="true">
      <alignment horizontal="right" vertical="center" textRotation="0" wrapText="false" indent="0" shrinkToFit="false"/>
      <protection locked="true" hidden="false"/>
    </xf>
    <xf numFmtId="167" fontId="20" fillId="0" borderId="0" xfId="0" applyFont="true" applyBorder="true" applyAlignment="true" applyProtection="true">
      <alignment horizontal="general" vertical="center" textRotation="0" wrapText="false" indent="0" shrinkToFit="false"/>
      <protection locked="true" hidden="false"/>
    </xf>
    <xf numFmtId="167" fontId="19" fillId="0" borderId="0" xfId="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left" vertical="bottom" textRotation="0" wrapText="false" indent="0" shrinkToFit="false"/>
      <protection locked="true" hidden="false"/>
    </xf>
    <xf numFmtId="168" fontId="19" fillId="0" borderId="2" xfId="0" applyFont="true" applyBorder="true" applyAlignment="true" applyProtection="true">
      <alignment horizontal="general" vertical="bottom" textRotation="0" wrapText="false" indent="0" shrinkToFit="false"/>
      <protection locked="true" hidden="false"/>
    </xf>
    <xf numFmtId="168" fontId="20"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true" hidden="false"/>
    </xf>
    <xf numFmtId="164" fontId="14"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general" vertical="center" textRotation="0" wrapText="true" indent="0" shrinkToFit="false"/>
      <protection locked="true" hidden="false"/>
    </xf>
    <xf numFmtId="168" fontId="19" fillId="0" borderId="2" xfId="0" applyFont="true" applyBorder="true" applyAlignment="true" applyProtection="true">
      <alignment horizontal="right" vertical="center"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false" indent="0" shrinkToFit="false"/>
      <protection locked="true" hidden="false"/>
    </xf>
    <xf numFmtId="168" fontId="19" fillId="0" borderId="0" xfId="0" applyFont="true" applyBorder="true" applyAlignment="true" applyProtection="true">
      <alignment horizontal="right" vertical="center" textRotation="0" wrapText="false" indent="0" shrinkToFit="false"/>
      <protection locked="true" hidden="false"/>
    </xf>
    <xf numFmtId="168" fontId="20" fillId="0" borderId="0" xfId="0" applyFont="true" applyBorder="true" applyAlignment="true" applyProtection="true">
      <alignment horizontal="right" vertical="center" textRotation="0" wrapText="false" indent="0" shrinkToFit="false"/>
      <protection locked="true" hidden="false"/>
    </xf>
    <xf numFmtId="168" fontId="19" fillId="0" borderId="0" xfId="0" applyFont="true" applyBorder="true" applyAlignment="true" applyProtection="true">
      <alignment horizontal="general" vertical="center" textRotation="0" wrapText="false" indent="0" shrinkToFit="false"/>
      <protection locked="true" hidden="false"/>
    </xf>
    <xf numFmtId="168" fontId="20" fillId="0" borderId="0" xfId="0" applyFont="true" applyBorder="true" applyAlignment="true" applyProtection="true">
      <alignment horizontal="general" vertical="center" textRotation="0" wrapText="false" indent="0" shrinkToFit="false"/>
      <protection locked="true" hidden="false"/>
    </xf>
    <xf numFmtId="168" fontId="20" fillId="0" borderId="3"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true">
      <alignment horizontal="right" vertical="bottom" textRotation="0" wrapText="false" indent="0" shrinkToFit="false"/>
      <protection locked="true" hidden="false"/>
    </xf>
    <xf numFmtId="165" fontId="5" fillId="0" borderId="0" xfId="0" applyFont="true" applyBorder="false" applyAlignment="true" applyProtection="true">
      <alignment horizontal="right" vertical="bottom" textRotation="0" wrapText="false" indent="0" shrinkToFit="false"/>
      <protection locked="true" hidden="false"/>
    </xf>
    <xf numFmtId="165" fontId="21" fillId="0" borderId="0" xfId="0" applyFont="true" applyBorder="false" applyAlignment="true" applyProtection="true">
      <alignment horizontal="right" vertical="bottom" textRotation="0" wrapText="false" indent="0" shrinkToFit="false"/>
      <protection locked="true" hidden="false"/>
    </xf>
    <xf numFmtId="164" fontId="27" fillId="0" borderId="0" xfId="20" applyFont="true" applyBorder="true" applyAlignment="true" applyProtection="true">
      <alignment horizontal="right" vertical="bottom" textRotation="0" wrapText="false" indent="0" shrinkToFit="false"/>
      <protection locked="true" hidden="false"/>
    </xf>
    <xf numFmtId="165" fontId="14" fillId="0" borderId="0" xfId="0" applyFont="true" applyBorder="false" applyAlignment="true" applyProtection="true">
      <alignment horizontal="right" vertical="bottom" textRotation="0" wrapText="false" indent="0" shrinkToFit="false"/>
      <protection locked="true" hidden="false"/>
    </xf>
    <xf numFmtId="165" fontId="28"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tru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true">
      <alignment horizontal="right" vertical="center" textRotation="0" wrapText="false" indent="0" shrinkToFit="false"/>
      <protection locked="true" hidden="false"/>
    </xf>
    <xf numFmtId="164" fontId="20" fillId="0" borderId="0" xfId="0" applyFont="true" applyBorder="true" applyAlignment="true" applyProtection="true">
      <alignment horizontal="right" vertical="center" textRotation="0" wrapText="false" indent="0" shrinkToFit="false"/>
      <protection locked="true" hidden="false"/>
    </xf>
    <xf numFmtId="164" fontId="19" fillId="0" borderId="0" xfId="0" applyFont="true" applyBorder="true" applyAlignment="true" applyProtection="true">
      <alignment horizontal="right" vertical="center" textRotation="0" wrapText="false" indent="0" shrinkToFit="false"/>
      <protection locked="true" hidden="false"/>
    </xf>
    <xf numFmtId="164" fontId="20" fillId="0" borderId="2" xfId="0" applyFont="true" applyBorder="true" applyAlignment="true" applyProtection="true">
      <alignment horizontal="right" vertical="center" textRotation="0" wrapText="true" indent="0" shrinkToFit="false"/>
      <protection locked="true" hidden="false"/>
    </xf>
    <xf numFmtId="164" fontId="20" fillId="0" borderId="3" xfId="0" applyFont="true" applyBorder="true" applyAlignment="true" applyProtection="true">
      <alignment horizontal="right" vertical="center" textRotation="0" wrapText="true" indent="0" shrinkToFit="false"/>
      <protection locked="true" hidden="false"/>
    </xf>
    <xf numFmtId="164" fontId="19" fillId="0" borderId="0" xfId="0" applyFont="true" applyBorder="true" applyAlignment="true" applyProtection="true">
      <alignment horizontal="general" vertical="center" textRotation="0" wrapText="true" indent="0" shrinkToFit="false"/>
      <protection locked="true" hidden="false"/>
    </xf>
    <xf numFmtId="169" fontId="20" fillId="0" borderId="2" xfId="0" applyFont="true" applyBorder="true" applyAlignment="true" applyProtection="true">
      <alignment horizontal="right" vertical="center" textRotation="0" wrapText="false" indent="0" shrinkToFit="false"/>
      <protection locked="true" hidden="false"/>
    </xf>
    <xf numFmtId="169" fontId="19" fillId="0" borderId="2" xfId="0" applyFont="true" applyBorder="true" applyAlignment="true" applyProtection="true">
      <alignment horizontal="right" vertical="center" textRotation="0" wrapText="false" indent="0" shrinkToFit="false"/>
      <protection locked="true" hidden="false"/>
    </xf>
    <xf numFmtId="169" fontId="20" fillId="0" borderId="3" xfId="0" applyFont="true" applyBorder="true" applyAlignment="true" applyProtection="true">
      <alignment horizontal="right" vertical="center" textRotation="0" wrapText="false" indent="0" shrinkToFit="false"/>
      <protection locked="true" hidden="false"/>
    </xf>
    <xf numFmtId="169" fontId="19" fillId="0" borderId="2" xfId="0" applyFont="true" applyBorder="true" applyAlignment="true" applyProtection="true">
      <alignment horizontal="right" vertical="bottom" textRotation="0" wrapText="false" indent="0" shrinkToFit="false"/>
      <protection locked="true" hidden="false"/>
    </xf>
    <xf numFmtId="169" fontId="19" fillId="2" borderId="2" xfId="0" applyFont="true" applyBorder="true" applyAlignment="true" applyProtection="true">
      <alignment horizontal="right" vertical="bottom" textRotation="0" wrapText="false" indent="0" shrinkToFit="false"/>
      <protection locked="true" hidden="false"/>
    </xf>
    <xf numFmtId="169" fontId="20" fillId="0" borderId="2" xfId="0" applyFont="true" applyBorder="true" applyAlignment="true" applyProtection="true">
      <alignment horizontal="right" vertical="bottom" textRotation="0" wrapText="false" indent="0" shrinkToFit="false"/>
      <protection locked="true" hidden="false"/>
    </xf>
    <xf numFmtId="169" fontId="29" fillId="0" borderId="3" xfId="0" applyFont="true" applyBorder="true" applyAlignment="true" applyProtection="true">
      <alignment horizontal="right" vertical="bottom" textRotation="0" wrapText="false" indent="0" shrinkToFit="false"/>
      <protection locked="true" hidden="false"/>
    </xf>
    <xf numFmtId="170" fontId="20" fillId="0" borderId="2" xfId="0" applyFont="true" applyBorder="true" applyAlignment="true" applyProtection="true">
      <alignment horizontal="right" vertical="center" textRotation="0" wrapText="false" indent="0" shrinkToFit="false"/>
      <protection locked="true" hidden="false"/>
    </xf>
    <xf numFmtId="170" fontId="19" fillId="0" borderId="2" xfId="19" applyFont="true" applyBorder="true" applyAlignment="true" applyProtection="true">
      <alignment horizontal="right" vertical="center" textRotation="0" wrapText="false" indent="0" shrinkToFit="false"/>
      <protection locked="true" hidden="false"/>
    </xf>
    <xf numFmtId="170" fontId="20" fillId="0" borderId="2" xfId="19" applyFont="true" applyBorder="true" applyAlignment="true" applyProtection="true">
      <alignment horizontal="right" vertical="center" textRotation="0" wrapText="false" indent="0" shrinkToFit="false"/>
      <protection locked="true" hidden="false"/>
    </xf>
    <xf numFmtId="170" fontId="20" fillId="0" borderId="3" xfId="0" applyFont="true" applyBorder="true" applyAlignment="true" applyProtection="true">
      <alignment horizontal="right" vertical="center" textRotation="0" wrapText="false" indent="0" shrinkToFit="false"/>
      <protection locked="true" hidden="false"/>
    </xf>
    <xf numFmtId="170" fontId="20" fillId="0" borderId="0" xfId="0" applyFont="true" applyBorder="true" applyAlignment="true" applyProtection="true">
      <alignment horizontal="general" vertical="center" textRotation="0" wrapText="false" indent="0" shrinkToFit="false"/>
      <protection locked="true" hidden="false"/>
    </xf>
    <xf numFmtId="170" fontId="19" fillId="0" borderId="0" xfId="0" applyFont="true" applyBorder="true" applyAlignment="true" applyProtection="true">
      <alignment horizontal="general" vertical="center" textRotation="0" wrapText="false" indent="0" shrinkToFit="false"/>
      <protection locked="true" hidden="false"/>
    </xf>
    <xf numFmtId="164" fontId="24" fillId="0" borderId="4" xfId="0" applyFont="true" applyBorder="true" applyAlignment="true" applyProtection="true">
      <alignment horizontal="left" vertical="bottom"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right" vertical="bottom" textRotation="0" wrapText="false" indent="0" shrinkToFit="false"/>
      <protection locked="true" hidden="false"/>
    </xf>
    <xf numFmtId="170" fontId="19" fillId="0" borderId="0" xfId="19" applyFont="true" applyBorder="true" applyAlignment="true" applyProtection="true">
      <alignment horizontal="right" vertical="center" textRotation="0" wrapText="false" indent="0" shrinkToFit="false"/>
      <protection locked="true" hidden="false"/>
    </xf>
    <xf numFmtId="170" fontId="20" fillId="0" borderId="0" xfId="19" applyFont="true" applyBorder="true" applyAlignment="true" applyProtection="true">
      <alignment horizontal="right" vertical="center" textRotation="0" wrapText="false" indent="0" shrinkToFit="false"/>
      <protection locked="true" hidden="false"/>
    </xf>
    <xf numFmtId="170" fontId="20" fillId="0" borderId="0" xfId="0" applyFont="true" applyBorder="true" applyAlignment="true" applyProtection="true">
      <alignment horizontal="right" vertical="center" textRotation="0" wrapText="false" indent="0" shrinkToFit="false"/>
      <protection locked="true" hidden="false"/>
    </xf>
    <xf numFmtId="164" fontId="24" fillId="0" borderId="0" xfId="0" applyFont="true" applyBorder="true" applyAlignment="true" applyProtection="true">
      <alignment horizontal="left" vertical="bottom" textRotation="0" wrapText="true" indent="0" shrinkToFit="false"/>
      <protection locked="true" hidden="false"/>
    </xf>
    <xf numFmtId="164" fontId="25" fillId="0" borderId="0" xfId="0" applyFont="true" applyBorder="true" applyAlignment="true" applyProtection="true">
      <alignment horizontal="right" vertical="center" textRotation="0" wrapText="false" indent="0" shrinkToFit="false"/>
      <protection locked="true" hidden="false"/>
    </xf>
    <xf numFmtId="170" fontId="19" fillId="0" borderId="0" xfId="0" applyFont="true" applyBorder="true" applyAlignment="true" applyProtection="true">
      <alignment horizontal="right" vertical="center" textRotation="0" wrapText="false" indent="0" shrinkToFit="false"/>
      <protection locked="true" hidden="false"/>
    </xf>
    <xf numFmtId="170" fontId="30" fillId="0" borderId="0" xfId="0" applyFont="true" applyBorder="true" applyAlignment="true" applyProtection="true">
      <alignment horizontal="right" vertical="center" textRotation="0" wrapText="false" indent="0" shrinkToFit="false"/>
      <protection locked="true" hidden="false"/>
    </xf>
    <xf numFmtId="165" fontId="20" fillId="0" borderId="2" xfId="0" applyFont="true" applyBorder="true" applyAlignment="true" applyProtection="true">
      <alignment horizontal="right" vertical="center" textRotation="0" wrapText="false" indent="0" shrinkToFit="false"/>
      <protection locked="true" hidden="false"/>
    </xf>
    <xf numFmtId="165" fontId="19" fillId="0" borderId="2" xfId="0" applyFont="true" applyBorder="true" applyAlignment="true" applyProtection="true">
      <alignment horizontal="right" vertical="center" textRotation="0" wrapText="false" indent="0" shrinkToFit="false"/>
      <protection locked="true" hidden="false"/>
    </xf>
    <xf numFmtId="165" fontId="20" fillId="0" borderId="3" xfId="0" applyFont="true" applyBorder="true" applyAlignment="true" applyProtection="true">
      <alignment horizontal="right" vertical="center" textRotation="0" wrapText="false" indent="0" shrinkToFit="false"/>
      <protection locked="true" hidden="false"/>
    </xf>
    <xf numFmtId="164" fontId="19" fillId="0" borderId="2" xfId="0" applyFont="true" applyBorder="true" applyAlignment="true" applyProtection="true">
      <alignment horizontal="right" vertical="bottom" textRotation="0" wrapText="false" indent="0" shrinkToFit="false"/>
      <protection locked="true" hidden="false"/>
    </xf>
    <xf numFmtId="169" fontId="19" fillId="0" borderId="0" xfId="0" applyFont="true" applyBorder="true" applyAlignment="true" applyProtection="true">
      <alignment horizontal="general" vertical="center" textRotation="0" wrapText="false" indent="0" shrinkToFit="false"/>
      <protection locked="true" hidden="false"/>
    </xf>
    <xf numFmtId="169" fontId="19" fillId="0" borderId="2" xfId="0" applyFont="true" applyBorder="true" applyAlignment="true" applyProtection="true">
      <alignment horizontal="right" vertical="center" textRotation="0" wrapText="tru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right" vertical="bottom" textRotation="0" wrapText="false" indent="0" shrinkToFit="false"/>
      <protection locked="true" hidden="false"/>
    </xf>
    <xf numFmtId="172" fontId="19" fillId="0" borderId="0" xfId="0" applyFont="true" applyBorder="true" applyAlignment="true" applyProtection="true">
      <alignment horizontal="general" vertical="center" textRotation="0" wrapText="false" indent="0" shrinkToFit="false"/>
      <protection locked="true" hidden="false"/>
    </xf>
    <xf numFmtId="169" fontId="29" fillId="0" borderId="0" xfId="0" applyFont="true" applyBorder="true" applyAlignment="true" applyProtection="true">
      <alignment horizontal="right" vertical="bottom" textRotation="0" wrapText="false" indent="0" shrinkToFit="false"/>
      <protection locked="true" hidden="false"/>
    </xf>
    <xf numFmtId="169" fontId="19" fillId="0" borderId="0" xfId="0" applyFont="true" applyBorder="true" applyAlignment="true" applyProtection="true">
      <alignment horizontal="right" vertical="bottom" textRotation="0" wrapText="false" indent="0" shrinkToFit="false"/>
      <protection locked="true" hidden="false"/>
    </xf>
    <xf numFmtId="164" fontId="19" fillId="0" borderId="4" xfId="0" applyFont="true" applyBorder="true" applyAlignment="true" applyProtection="true">
      <alignment horizontal="right" vertical="center" textRotation="0" wrapText="false" indent="0" shrinkToFit="false"/>
      <protection locked="true" hidden="false"/>
    </xf>
    <xf numFmtId="164" fontId="20" fillId="0" borderId="4" xfId="0" applyFont="true" applyBorder="true" applyAlignment="true" applyProtection="true">
      <alignment horizontal="right" vertical="center" textRotation="0" wrapText="false" indent="0" shrinkToFit="false"/>
      <protection locked="true" hidden="false"/>
    </xf>
    <xf numFmtId="164" fontId="19" fillId="0" borderId="4" xfId="0" applyFont="true" applyBorder="true" applyAlignment="true" applyProtection="true">
      <alignment horizontal="general" vertical="center" textRotation="0" wrapText="false" indent="0" shrinkToFit="false"/>
      <protection locked="true" hidden="false"/>
    </xf>
    <xf numFmtId="164" fontId="19" fillId="0" borderId="5" xfId="0" applyFont="true" applyBorder="true" applyAlignment="true" applyProtection="true">
      <alignment horizontal="general" vertical="center" textRotation="0" wrapText="false" indent="0" shrinkToFit="false"/>
      <protection locked="true" hidden="false"/>
    </xf>
    <xf numFmtId="164" fontId="20" fillId="0" borderId="5" xfId="0" applyFont="true" applyBorder="true" applyAlignment="true" applyProtection="true">
      <alignment horizontal="right" vertical="center" textRotation="0" wrapText="false" indent="0" shrinkToFit="false"/>
      <protection locked="true" hidden="false"/>
    </xf>
    <xf numFmtId="164" fontId="19" fillId="0" borderId="5" xfId="0" applyFont="true" applyBorder="true" applyAlignment="true" applyProtection="true">
      <alignment horizontal="right" vertical="center" textRotation="0" wrapText="false" indent="0" shrinkToFit="false"/>
      <protection locked="true" hidden="false"/>
    </xf>
    <xf numFmtId="164" fontId="24" fillId="0" borderId="4" xfId="0" applyFont="true" applyBorder="true" applyAlignment="true" applyProtection="true">
      <alignment horizontal="general" vertical="bottom" textRotation="0" wrapText="true" indent="0" shrinkToFit="false"/>
      <protection locked="true" hidden="false"/>
    </xf>
    <xf numFmtId="170" fontId="19" fillId="0" borderId="2" xfId="0" applyFont="true" applyBorder="true" applyAlignment="true" applyProtection="true">
      <alignment horizontal="general" vertical="center" textRotation="0" wrapText="false" indent="0" shrinkToFit="false"/>
      <protection locked="true" hidden="false"/>
    </xf>
    <xf numFmtId="164" fontId="19" fillId="0" borderId="3" xfId="0" applyFont="true" applyBorder="tru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general" vertical="bottom" textRotation="0" wrapText="false" indent="0" shrinkToFit="false"/>
      <protection locked="true" hidden="false"/>
    </xf>
    <xf numFmtId="164" fontId="19" fillId="0" borderId="3" xfId="0" applyFont="true" applyBorder="true" applyAlignment="true" applyProtection="true">
      <alignment horizontal="general" vertical="bottom" textRotation="0" wrapText="false" indent="0" shrinkToFit="false"/>
      <protection locked="true" hidden="false"/>
    </xf>
    <xf numFmtId="170" fontId="19" fillId="0" borderId="2" xfId="0" applyFont="true" applyBorder="true" applyAlignment="true" applyProtection="true">
      <alignment horizontal="right" vertical="bottom" textRotation="0" wrapText="false" indent="0" shrinkToFit="false"/>
      <protection locked="true" hidden="false"/>
    </xf>
    <xf numFmtId="164" fontId="19" fillId="0" borderId="3" xfId="0" applyFont="true" applyBorder="true" applyAlignment="true" applyProtection="true">
      <alignment horizontal="right" vertical="bottom" textRotation="0" wrapText="false" indent="0" shrinkToFit="false"/>
      <protection locked="true" hidden="false"/>
    </xf>
    <xf numFmtId="170" fontId="19" fillId="0" borderId="2" xfId="0" applyFont="true" applyBorder="true" applyAlignment="true" applyProtection="true">
      <alignment horizontal="general" vertical="bottom" textRotation="0" wrapText="false" indent="0" shrinkToFit="false"/>
      <protection locked="true" hidden="false"/>
    </xf>
    <xf numFmtId="173" fontId="19" fillId="0" borderId="0" xfId="0" applyFont="true" applyBorder="false" applyAlignment="true" applyProtection="true">
      <alignment horizontal="right" vertical="bottom" textRotation="0" wrapText="false" indent="0" shrinkToFit="false"/>
      <protection locked="true" hidden="false"/>
    </xf>
    <xf numFmtId="173" fontId="5" fillId="0" borderId="0" xfId="0" applyFont="true" applyBorder="false" applyAlignment="true" applyProtection="true">
      <alignment horizontal="right" vertical="bottom" textRotation="0" wrapText="false" indent="0" shrinkToFit="false"/>
      <protection locked="true" hidden="false"/>
    </xf>
    <xf numFmtId="173" fontId="14"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true" applyAlignment="true" applyProtection="true">
      <alignment horizontal="left" vertical="center" textRotation="0" wrapText="false" indent="0" shrinkToFit="false"/>
      <protection locked="true" hidden="false"/>
    </xf>
    <xf numFmtId="173" fontId="5" fillId="0" borderId="0" xfId="0" applyFont="true" applyBorder="true" applyAlignment="true" applyProtection="true">
      <alignment horizontal="right" vertical="center" textRotation="0" wrapText="false" indent="0" shrinkToFit="false"/>
      <protection locked="true" hidden="false"/>
    </xf>
    <xf numFmtId="173" fontId="19" fillId="0" borderId="0" xfId="0" applyFont="true" applyBorder="true" applyAlignment="true" applyProtection="true">
      <alignment horizontal="right"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73" fontId="20" fillId="0" borderId="2" xfId="0" applyFont="true" applyBorder="true" applyAlignment="true" applyProtection="true">
      <alignment horizontal="right" vertical="center" textRotation="0" wrapText="false" indent="0" shrinkToFit="false"/>
      <protection locked="true" hidden="false"/>
    </xf>
    <xf numFmtId="173" fontId="20" fillId="0" borderId="3" xfId="0" applyFont="true" applyBorder="true" applyAlignment="true" applyProtection="true">
      <alignment horizontal="right" vertical="center"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73" fontId="19" fillId="0" borderId="2" xfId="0" applyFont="true" applyBorder="true" applyAlignment="true" applyProtection="true">
      <alignment horizontal="right" vertical="center" textRotation="0" wrapText="false" indent="0" shrinkToFit="false"/>
      <protection locked="true" hidden="false"/>
    </xf>
    <xf numFmtId="173" fontId="19" fillId="0" borderId="3" xfId="0" applyFont="true" applyBorder="true" applyAlignment="true" applyProtection="true">
      <alignment horizontal="right" vertical="center" textRotation="0" wrapText="false" indent="0" shrinkToFit="false"/>
      <protection locked="true" hidden="false"/>
    </xf>
    <xf numFmtId="169" fontId="19" fillId="0" borderId="2" xfId="0" applyFont="true" applyBorder="true" applyAlignment="true" applyProtection="true">
      <alignment horizontal="general" vertical="bottom" textRotation="0" wrapText="true" indent="0" shrinkToFit="false"/>
      <protection locked="true" hidden="false"/>
    </xf>
    <xf numFmtId="169" fontId="19" fillId="0" borderId="3" xfId="0" applyFont="true" applyBorder="true" applyAlignment="true" applyProtection="true">
      <alignment horizontal="general" vertical="bottom" textRotation="0" wrapText="true" indent="0" shrinkToFit="false"/>
      <protection locked="true" hidden="false"/>
    </xf>
    <xf numFmtId="169" fontId="19" fillId="0" borderId="2" xfId="0" applyFont="true" applyBorder="true" applyAlignment="true" applyProtection="true">
      <alignment horizontal="right" vertical="bottom" textRotation="0" wrapText="true" indent="0" shrinkToFit="false"/>
      <protection locked="true" hidden="false"/>
    </xf>
    <xf numFmtId="173" fontId="19" fillId="0" borderId="3" xfId="0" applyFont="true" applyBorder="true" applyAlignment="true" applyProtection="true">
      <alignment horizontal="right" vertical="bottom" textRotation="0" wrapText="false" indent="0" shrinkToFit="false"/>
      <protection locked="true" hidden="false"/>
    </xf>
    <xf numFmtId="164" fontId="20" fillId="0" borderId="1" xfId="0" applyFont="true" applyBorder="true" applyAlignment="true" applyProtection="true">
      <alignment horizontal="general" vertical="center" textRotation="0" wrapText="false" indent="0" shrinkToFit="false"/>
      <protection locked="true" hidden="false"/>
    </xf>
    <xf numFmtId="164" fontId="20" fillId="0" borderId="2" xfId="0" applyFont="true" applyBorder="true" applyAlignment="true" applyProtection="true">
      <alignment horizontal="right" vertical="center" textRotation="0" wrapText="false" indent="0" shrinkToFit="false"/>
      <protection locked="true" hidden="false"/>
    </xf>
    <xf numFmtId="170" fontId="19" fillId="0" borderId="2" xfId="0" applyFont="true" applyBorder="true" applyAlignment="true" applyProtection="true">
      <alignment horizontal="right" vertical="center" textRotation="0" wrapText="false" indent="0" shrinkToFit="false"/>
      <protection locked="true" hidden="false"/>
    </xf>
    <xf numFmtId="170"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right" vertical="center" textRotation="0" wrapText="false" indent="0" shrinkToFit="false"/>
      <protection locked="true" hidden="false"/>
    </xf>
    <xf numFmtId="174" fontId="19" fillId="0" borderId="0" xfId="0" applyFont="true" applyBorder="true" applyAlignment="true" applyProtection="true">
      <alignment horizontal="general" vertical="center" textRotation="0" wrapText="false" indent="0" shrinkToFit="false"/>
      <protection locked="true" hidden="false"/>
    </xf>
    <xf numFmtId="164" fontId="19" fillId="0" borderId="4" xfId="15" applyFont="true" applyBorder="true" applyAlignment="true" applyProtection="true">
      <alignment horizontal="left" vertical="center" textRotation="0" wrapText="false" indent="0" shrinkToFit="false"/>
      <protection locked="true" hidden="false"/>
    </xf>
    <xf numFmtId="168" fontId="19" fillId="0" borderId="4" xfId="0" applyFont="true" applyBorder="true" applyAlignment="true" applyProtection="true">
      <alignment horizontal="general" vertical="center" textRotation="0" wrapText="false" indent="0" shrinkToFit="false"/>
      <protection locked="true" hidden="false"/>
    </xf>
    <xf numFmtId="168" fontId="19" fillId="0" borderId="4" xfId="0" applyFont="true" applyBorder="true" applyAlignment="true" applyProtection="true">
      <alignment horizontal="right" vertical="center" textRotation="0" wrapText="false" indent="0" shrinkToFit="false"/>
      <protection locked="true" hidden="false"/>
    </xf>
    <xf numFmtId="168" fontId="20" fillId="0" borderId="4" xfId="0" applyFont="true" applyBorder="true" applyAlignment="true" applyProtection="true">
      <alignment horizontal="general" vertical="center" textRotation="0" wrapText="false" indent="0" shrinkToFit="false"/>
      <protection locked="true" hidden="false"/>
    </xf>
    <xf numFmtId="164" fontId="19" fillId="0" borderId="5" xfId="15" applyFont="true" applyBorder="true" applyAlignment="true" applyProtection="true">
      <alignment horizontal="left" vertical="center" textRotation="0" wrapText="false" indent="0" shrinkToFit="false"/>
      <protection locked="true" hidden="false"/>
    </xf>
    <xf numFmtId="168" fontId="19" fillId="0" borderId="5" xfId="0" applyFont="true" applyBorder="true" applyAlignment="true" applyProtection="true">
      <alignment horizontal="general" vertical="center" textRotation="0" wrapText="false" indent="0" shrinkToFit="false"/>
      <protection locked="true" hidden="false"/>
    </xf>
    <xf numFmtId="168" fontId="19" fillId="0" borderId="5" xfId="0" applyFont="true" applyBorder="true" applyAlignment="true" applyProtection="true">
      <alignment horizontal="right" vertical="center" textRotation="0" wrapText="false" indent="0" shrinkToFit="false"/>
      <protection locked="true" hidden="false"/>
    </xf>
    <xf numFmtId="168" fontId="20" fillId="0" borderId="5" xfId="0" applyFont="true" applyBorder="true" applyAlignment="true" applyProtection="true">
      <alignment horizontal="general" vertical="center" textRotation="0" wrapText="false" indent="0" shrinkToFit="false"/>
      <protection locked="true" hidden="false"/>
    </xf>
    <xf numFmtId="174" fontId="20" fillId="0" borderId="1" xfId="0" applyFont="true" applyBorder="true" applyAlignment="true" applyProtection="true">
      <alignment horizontal="general" vertical="center" textRotation="0" wrapText="true" indent="0" shrinkToFit="false"/>
      <protection locked="true" hidden="false"/>
    </xf>
    <xf numFmtId="174" fontId="19" fillId="0" borderId="1" xfId="0" applyFont="true" applyBorder="true" applyAlignment="true" applyProtection="true">
      <alignment horizontal="left" vertical="center" textRotation="0" wrapText="false" indent="0" shrinkToFit="false"/>
      <protection locked="true" hidden="false"/>
    </xf>
    <xf numFmtId="176" fontId="19" fillId="0" borderId="2" xfId="0" applyFont="true" applyBorder="true" applyAlignment="true" applyProtection="true">
      <alignment horizontal="right" vertical="center" textRotation="0" wrapText="false" indent="0" shrinkToFit="false"/>
      <protection locked="true" hidden="false"/>
    </xf>
    <xf numFmtId="167" fontId="19" fillId="0" borderId="0" xfId="0" applyFont="true" applyBorder="true" applyAlignment="true" applyProtection="true">
      <alignment horizontal="right" vertical="center" textRotation="0" wrapText="false" indent="0" shrinkToFit="false"/>
      <protection locked="true" hidden="false"/>
    </xf>
    <xf numFmtId="167" fontId="20" fillId="0" borderId="1" xfId="0" applyFont="true" applyBorder="true" applyAlignment="true" applyProtection="true">
      <alignment horizontal="general" vertical="center" textRotation="0" wrapText="true" indent="0" shrinkToFit="false"/>
      <protection locked="true" hidden="false"/>
    </xf>
    <xf numFmtId="168" fontId="19" fillId="0" borderId="2" xfId="0" applyFont="true" applyBorder="true" applyAlignment="true" applyProtection="true">
      <alignment horizontal="right" vertical="bottom" textRotation="0" wrapText="false" indent="0" shrinkToFit="false"/>
      <protection locked="true" hidden="false"/>
    </xf>
    <xf numFmtId="164" fontId="19" fillId="0" borderId="1" xfId="15" applyFont="true" applyBorder="true" applyAlignment="true" applyProtection="true">
      <alignment horizontal="left" vertical="center" textRotation="0" wrapText="false" indent="0" shrinkToFit="false"/>
      <protection locked="true" hidden="false"/>
    </xf>
    <xf numFmtId="176" fontId="19" fillId="0" borderId="2" xfId="0" applyFont="true" applyBorder="true" applyAlignment="true" applyProtection="true">
      <alignment horizontal="general" vertical="center" textRotation="0" wrapText="false" indent="0" shrinkToFit="false"/>
      <protection locked="true" hidden="false"/>
    </xf>
    <xf numFmtId="165" fontId="20" fillId="0" borderId="2" xfId="0" applyFont="true" applyBorder="true" applyAlignment="true" applyProtection="true">
      <alignment horizontal="right" vertical="center" textRotation="0" wrapText="true" indent="0" shrinkToFit="false"/>
      <protection locked="true" hidden="false"/>
    </xf>
    <xf numFmtId="169" fontId="20" fillId="0" borderId="2" xfId="0" applyFont="true" applyBorder="true" applyAlignment="true" applyProtection="true">
      <alignment horizontal="right" vertical="center" textRotation="0" wrapText="true" indent="0" shrinkToFit="false"/>
      <protection locked="true" hidden="false"/>
    </xf>
    <xf numFmtId="170" fontId="20" fillId="0" borderId="3" xfId="0" applyFont="true" applyBorder="true" applyAlignment="true" applyProtection="true">
      <alignment horizontal="right" vertical="center" textRotation="0" wrapText="true" indent="0" shrinkToFit="false"/>
      <protection locked="true" hidden="false"/>
    </xf>
    <xf numFmtId="164" fontId="20" fillId="0" borderId="0" xfId="0" applyFont="true" applyBorder="true" applyAlignment="true" applyProtection="true">
      <alignment horizontal="general" vertical="center" textRotation="0" wrapText="true" indent="0" shrinkToFit="false"/>
      <protection locked="true" hidden="false"/>
    </xf>
    <xf numFmtId="170" fontId="19" fillId="0" borderId="3" xfId="0" applyFont="true" applyBorder="true" applyAlignment="true" applyProtection="true">
      <alignment horizontal="right" vertical="center" textRotation="0" wrapText="false" indent="0" shrinkToFit="false"/>
      <protection locked="true" hidden="false"/>
    </xf>
    <xf numFmtId="176" fontId="19" fillId="0" borderId="0" xfId="15" applyFont="true" applyBorder="true" applyAlignment="true" applyProtection="true">
      <alignment horizontal="general" vertical="center" textRotation="0" wrapText="false" indent="0" shrinkToFit="false"/>
      <protection locked="true" hidden="false"/>
    </xf>
    <xf numFmtId="176" fontId="19" fillId="0" borderId="0" xfId="0" applyFont="true" applyBorder="true" applyAlignment="true" applyProtection="true">
      <alignment horizontal="general" vertical="center" textRotation="0" wrapText="false" indent="0" shrinkToFit="false"/>
      <protection locked="true" hidden="false"/>
    </xf>
    <xf numFmtId="176" fontId="19" fillId="0" borderId="0" xfId="15" applyFont="true" applyBorder="true" applyAlignment="true" applyProtection="true">
      <alignment horizontal="right" vertical="center" textRotation="0" wrapText="false" indent="0" shrinkToFit="false"/>
      <protection locked="true" hidden="false"/>
    </xf>
    <xf numFmtId="176" fontId="20" fillId="0" borderId="0" xfId="0" applyFont="true" applyBorder="true" applyAlignment="true" applyProtection="true">
      <alignment horizontal="general" vertical="center" textRotation="0" wrapText="false" indent="0" shrinkToFit="false"/>
      <protection locked="true" hidden="false"/>
    </xf>
    <xf numFmtId="168" fontId="19" fillId="0" borderId="0" xfId="15" applyFont="true" applyBorder="true" applyAlignment="true" applyProtection="true">
      <alignment horizontal="general" vertical="center" textRotation="0" wrapText="false" indent="0" shrinkToFit="false"/>
      <protection locked="true" hidden="false"/>
    </xf>
    <xf numFmtId="165" fontId="19" fillId="0" borderId="2" xfId="0" applyFont="true" applyBorder="true" applyAlignment="true" applyProtection="true">
      <alignment horizontal="general" vertical="bottom" textRotation="0" wrapText="false" indent="0" shrinkToFit="false"/>
      <protection locked="true" hidden="false"/>
    </xf>
    <xf numFmtId="169" fontId="19" fillId="0" borderId="2" xfId="0" applyFont="true" applyBorder="true" applyAlignment="true" applyProtection="true">
      <alignment horizontal="general" vertical="bottom" textRotation="0" wrapText="false" indent="0" shrinkToFit="false"/>
      <protection locked="true" hidden="false"/>
    </xf>
    <xf numFmtId="169" fontId="19" fillId="0" borderId="0" xfId="0" applyFont="true" applyBorder="true" applyAlignment="true" applyProtection="true">
      <alignment horizontal="right" vertical="center" textRotation="0" wrapText="false" indent="0" shrinkToFit="false"/>
      <protection locked="true" hidden="false"/>
    </xf>
    <xf numFmtId="170" fontId="19" fillId="0" borderId="0" xfId="19" applyFont="true" applyBorder="true" applyAlignment="true" applyProtection="true">
      <alignment horizontal="general"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5" fontId="19" fillId="0" borderId="0" xfId="0" applyFont="true" applyBorder="true" applyAlignment="true" applyProtection="true">
      <alignment horizontal="general" vertical="center" textRotation="0" wrapText="false" indent="0" shrinkToFit="false"/>
      <protection locked="true" hidden="false"/>
    </xf>
    <xf numFmtId="165" fontId="19" fillId="0" borderId="0" xfId="0" applyFont="true" applyBorder="true" applyAlignment="true" applyProtection="true">
      <alignment horizontal="right" vertical="center" textRotation="0" wrapText="false" indent="0" shrinkToFit="false"/>
      <protection locked="true" hidden="false"/>
    </xf>
    <xf numFmtId="164" fontId="20" fillId="0" borderId="2" xfId="0" applyFont="true" applyBorder="true" applyAlignment="true" applyProtection="true">
      <alignment horizontal="general" vertical="center" textRotation="0" wrapText="true" indent="0" shrinkToFit="false"/>
      <protection locked="true" hidden="false"/>
    </xf>
    <xf numFmtId="170" fontId="20" fillId="0" borderId="2" xfId="0" applyFont="true" applyBorder="true" applyAlignment="true" applyProtection="true">
      <alignment horizontal="right" vertical="center" textRotation="0" wrapText="true" indent="0" shrinkToFit="false"/>
      <protection locked="true" hidden="false"/>
    </xf>
    <xf numFmtId="164" fontId="19" fillId="0" borderId="2" xfId="0" applyFont="true" applyBorder="true" applyAlignment="true" applyProtection="true">
      <alignment horizontal="left" vertical="center" textRotation="0" wrapText="false" indent="0" shrinkToFit="false"/>
      <protection locked="true" hidden="false"/>
    </xf>
    <xf numFmtId="165" fontId="19" fillId="0" borderId="3" xfId="0" applyFont="true" applyBorder="true" applyAlignment="true" applyProtection="true">
      <alignment horizontal="right" vertical="center" textRotation="0" wrapText="false" indent="0" shrinkToFit="false"/>
      <protection locked="true" hidden="false"/>
    </xf>
    <xf numFmtId="164" fontId="20" fillId="0" borderId="0" xfId="0" applyFont="true" applyBorder="true" applyAlignment="true" applyProtection="true">
      <alignment horizontal="general" vertical="bottom" textRotation="0" wrapText="true" indent="0" shrinkToFit="false"/>
      <protection locked="true" hidden="false"/>
    </xf>
    <xf numFmtId="169" fontId="19" fillId="0" borderId="3" xfId="0" applyFont="true" applyBorder="true" applyAlignment="true" applyProtection="true">
      <alignment horizontal="right" vertical="center" textRotation="0" wrapText="false" indent="0" shrinkToFit="false"/>
      <protection locked="true" hidden="false"/>
    </xf>
    <xf numFmtId="172" fontId="19" fillId="0" borderId="0" xfId="0" applyFont="true" applyBorder="false" applyAlignment="true" applyProtection="true">
      <alignment horizontal="general" vertical="center" textRotation="0" wrapText="false" indent="0" shrinkToFit="false"/>
      <protection locked="true" hidden="false"/>
    </xf>
    <xf numFmtId="177" fontId="19" fillId="0" borderId="0" xfId="0" applyFont="true" applyBorder="false" applyAlignment="true" applyProtection="true">
      <alignment horizontal="general" vertical="center" textRotation="0" wrapText="false" indent="0" shrinkToFit="false"/>
      <protection locked="true" hidden="false"/>
    </xf>
    <xf numFmtId="172" fontId="5" fillId="0" borderId="0" xfId="0" applyFont="true" applyBorder="true" applyAlignment="true" applyProtection="true">
      <alignment horizontal="general" vertical="center" textRotation="0" wrapText="false" indent="0" shrinkToFit="false"/>
      <protection locked="true" hidden="false"/>
    </xf>
    <xf numFmtId="177" fontId="5" fillId="0" borderId="0" xfId="0" applyFont="true" applyBorder="true" applyAlignment="true" applyProtection="true">
      <alignment horizontal="general" vertical="center" textRotation="0" wrapText="false" indent="0" shrinkToFit="false"/>
      <protection locked="true" hidden="false"/>
    </xf>
    <xf numFmtId="177" fontId="19" fillId="0" borderId="0" xfId="0" applyFont="true" applyBorder="tru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right" vertical="center" textRotation="0" wrapText="true" indent="0" shrinkToFit="false"/>
      <protection locked="true" hidden="false"/>
    </xf>
    <xf numFmtId="168" fontId="20" fillId="0" borderId="2" xfId="0" applyFont="true" applyBorder="true" applyAlignment="true" applyProtection="true">
      <alignment horizontal="right" vertical="center" textRotation="0" wrapText="true" indent="0" shrinkToFit="false"/>
      <protection locked="true" hidden="false"/>
    </xf>
    <xf numFmtId="177" fontId="20" fillId="0" borderId="3" xfId="0" applyFont="true" applyBorder="true" applyAlignment="true" applyProtection="true">
      <alignment horizontal="right" vertical="center" textRotation="0" wrapText="true" indent="0" shrinkToFit="false"/>
      <protection locked="true" hidden="false"/>
    </xf>
    <xf numFmtId="170" fontId="19" fillId="0" borderId="3"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true" applyProtection="true">
      <alignment horizontal="right" vertical="bottom" textRotation="0" wrapText="false" indent="0" shrinkToFit="false"/>
      <protection locked="true" hidden="false"/>
    </xf>
    <xf numFmtId="164" fontId="20" fillId="0" borderId="0" xfId="0" applyFont="true" applyBorder="true" applyAlignment="true" applyProtection="true">
      <alignment horizontal="righ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4" fillId="0" borderId="0" xfId="0" applyFont="true" applyBorder="true" applyAlignment="true" applyProtection="true">
      <alignment horizontal="left"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458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'nb films'!$L$53</c:f>
              <c:strCache>
                <c:ptCount val="1"/>
                <c:pt idx="0">
                  <c:v>Nombre de films produits</c:v>
                </c:pt>
              </c:strCache>
            </c:strRef>
          </c:tx>
          <c:spPr>
            <a:solidFill>
              <a:srgbClr val="004586"/>
            </a:solidFill>
            <a:ln w="28800">
              <a:solidFill>
                <a:srgbClr val="004586"/>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'nb films'!$I$56:$I$80</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'nb films'!$J$56:$J$80</c:f>
              <c:numCache>
                <c:formatCode>General</c:formatCode>
                <c:ptCount val="25"/>
                <c:pt idx="0">
                  <c:v>171</c:v>
                </c:pt>
                <c:pt idx="1">
                  <c:v>204</c:v>
                </c:pt>
                <c:pt idx="2">
                  <c:v>200</c:v>
                </c:pt>
                <c:pt idx="3">
                  <c:v>212</c:v>
                </c:pt>
                <c:pt idx="4">
                  <c:v>203</c:v>
                </c:pt>
                <c:pt idx="5">
                  <c:v>240</c:v>
                </c:pt>
                <c:pt idx="6">
                  <c:v>203</c:v>
                </c:pt>
                <c:pt idx="7">
                  <c:v>228</c:v>
                </c:pt>
                <c:pt idx="8">
                  <c:v>240</c:v>
                </c:pt>
                <c:pt idx="9">
                  <c:v>230</c:v>
                </c:pt>
                <c:pt idx="10">
                  <c:v>261</c:v>
                </c:pt>
                <c:pt idx="11">
                  <c:v>271</c:v>
                </c:pt>
                <c:pt idx="12">
                  <c:v>279</c:v>
                </c:pt>
                <c:pt idx="13">
                  <c:v>269</c:v>
                </c:pt>
                <c:pt idx="14">
                  <c:v>258</c:v>
                </c:pt>
                <c:pt idx="15">
                  <c:v>300</c:v>
                </c:pt>
                <c:pt idx="16">
                  <c:v>283</c:v>
                </c:pt>
                <c:pt idx="17">
                  <c:v>300</c:v>
                </c:pt>
                <c:pt idx="18">
                  <c:v>300</c:v>
                </c:pt>
                <c:pt idx="19">
                  <c:v>301</c:v>
                </c:pt>
                <c:pt idx="20">
                  <c:v>237</c:v>
                </c:pt>
                <c:pt idx="21">
                  <c:v>340</c:v>
                </c:pt>
                <c:pt idx="22">
                  <c:v>287</c:v>
                </c:pt>
                <c:pt idx="23">
                  <c:v>298</c:v>
                </c:pt>
                <c:pt idx="24">
                  <c:v>309</c:v>
                </c:pt>
              </c:numCache>
            </c:numRef>
          </c:val>
          <c:smooth val="0"/>
        </c:ser>
        <c:hiLowLines>
          <c:spPr>
            <a:ln w="0">
              <a:noFill/>
            </a:ln>
          </c:spPr>
        </c:hiLowLines>
        <c:marker val="0"/>
        <c:axId val="36540670"/>
        <c:axId val="37038328"/>
      </c:lineChart>
      <c:catAx>
        <c:axId val="36540670"/>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37038328"/>
        <c:crosses val="autoZero"/>
        <c:auto val="1"/>
        <c:lblAlgn val="ctr"/>
        <c:lblOffset val="100"/>
        <c:noMultiLvlLbl val="0"/>
      </c:catAx>
      <c:valAx>
        <c:axId val="37038328"/>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36540670"/>
        <c:crosses val="autoZero"/>
        <c:crossBetween val="midCat"/>
      </c:valAx>
      <c:spPr>
        <a:noFill/>
        <a:ln w="0">
          <a:solidFill>
            <a:srgbClr val="b3b3b3"/>
          </a:solidFill>
        </a:ln>
      </c:spPr>
    </c:plotArea>
    <c:legend>
      <c:legendPos val="b"/>
      <c:overlay val="0"/>
      <c:spPr>
        <a:noFill/>
        <a:ln w="0">
          <a:noFill/>
        </a:ln>
      </c:spPr>
      <c:txPr>
        <a:bodyPr/>
        <a:lstStyle/>
        <a:p>
          <a:pPr>
            <a:defRPr b="0" sz="1000" spc="-1" strike="noStrike">
              <a:latin typeface="Arial"/>
            </a:defRPr>
          </a:pPr>
        </a:p>
      </c:txPr>
    </c:legend>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19080</xdr:colOff>
      <xdr:row>0</xdr:row>
      <xdr:rowOff>19080</xdr:rowOff>
    </xdr:from>
    <xdr:to>
      <xdr:col>1</xdr:col>
      <xdr:colOff>710640</xdr:colOff>
      <xdr:row>1</xdr:row>
      <xdr:rowOff>138960</xdr:rowOff>
    </xdr:to>
    <xdr:pic>
      <xdr:nvPicPr>
        <xdr:cNvPr id="0" name="Picture 2" descr="image_gallery"/>
        <xdr:cNvPicPr/>
      </xdr:nvPicPr>
      <xdr:blipFill>
        <a:blip r:embed="rId1"/>
        <a:stretch/>
      </xdr:blipFill>
      <xdr:spPr>
        <a:xfrm>
          <a:off x="19080" y="19080"/>
          <a:ext cx="1497240" cy="2818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149040</xdr:colOff>
      <xdr:row>37</xdr:row>
      <xdr:rowOff>0</xdr:rowOff>
    </xdr:from>
    <xdr:to>
      <xdr:col>13</xdr:col>
      <xdr:colOff>38160</xdr:colOff>
      <xdr:row>42</xdr:row>
      <xdr:rowOff>27720</xdr:rowOff>
    </xdr:to>
    <xdr:sp>
      <xdr:nvSpPr>
        <xdr:cNvPr id="1" name="Rectangle 1"/>
        <xdr:cNvSpPr/>
      </xdr:nvSpPr>
      <xdr:spPr>
        <a:xfrm>
          <a:off x="380880" y="5819760"/>
          <a:ext cx="9447840" cy="8373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Tout producteur doit obtenir l'agrément du CNC pour bénéficier du soutien à l'industrie cinématographique. Depuis la réforme de la procédure d'agrément, deux étapes ponctuent la production d'un film admis au bénéfice du soutien financier (décret n°99-130 du 24 février 1999) :</a:t>
          </a:r>
          <a:endParaRPr b="0" lang="fr-FR" sz="1000" spc="-1" strike="noStrike">
            <a:latin typeface="Times New Roman"/>
          </a:endParaRPr>
        </a:p>
        <a:p>
          <a:pPr>
            <a:lnSpc>
              <a:spcPct val="100000"/>
            </a:lnSpc>
          </a:pPr>
          <a:r>
            <a:rPr b="0" lang="fr-FR" sz="1000" spc="-1" strike="noStrike">
              <a:solidFill>
                <a:srgbClr val="000000"/>
              </a:solidFill>
              <a:latin typeface="Arial"/>
            </a:rPr>
            <a:t>- d'une part l'agrément des investissements, qui est obligatoire ou facultatif selon la nature des financements auxquels il est fait appel ;</a:t>
          </a:r>
          <a:endParaRPr b="0" lang="fr-FR" sz="1000" spc="-1" strike="noStrike">
            <a:latin typeface="Times New Roman"/>
          </a:endParaRPr>
        </a:p>
        <a:p>
          <a:pPr>
            <a:lnSpc>
              <a:spcPct val="100000"/>
            </a:lnSpc>
          </a:pPr>
          <a:r>
            <a:rPr b="0" lang="fr-FR" sz="1000" spc="-1" strike="noStrike">
              <a:solidFill>
                <a:srgbClr val="000000"/>
              </a:solidFill>
              <a:latin typeface="Arial"/>
            </a:rPr>
            <a:t>- d'autre part, l'agrément de production, qui est obligatoire pour tous les films et qui intervient après que le film ait été réalisé.</a:t>
          </a:r>
          <a:endParaRPr b="0" lang="fr-FR" sz="1000" spc="-1" strike="noStrike">
            <a:latin typeface="Times New Roman"/>
          </a:endParaRPr>
        </a:p>
        <a:p>
          <a:pPr>
            <a:lnSpc>
              <a:spcPct val="100000"/>
            </a:lnSpc>
          </a:pPr>
          <a:r>
            <a:rPr b="0" lang="fr-FR" sz="1000" spc="-1" strike="noStrike">
              <a:solidFill>
                <a:srgbClr val="000000"/>
              </a:solidFill>
              <a:latin typeface="Arial"/>
            </a:rPr>
            <a:t>Les décisions sont prises après avis d'une commission spécialisée : la commission d'agrément.</a:t>
          </a:r>
          <a:endParaRPr b="0" lang="fr-FR" sz="1000" spc="-1" strike="noStrike">
            <a:latin typeface="Times New Roman"/>
          </a:endParaRPr>
        </a:p>
      </xdr:txBody>
    </xdr:sp>
    <xdr:clientData/>
  </xdr:twoCellAnchor>
  <xdr:twoCellAnchor editAs="twoCell">
    <xdr:from>
      <xdr:col>1</xdr:col>
      <xdr:colOff>0</xdr:colOff>
      <xdr:row>6</xdr:row>
      <xdr:rowOff>0</xdr:rowOff>
    </xdr:from>
    <xdr:to>
      <xdr:col>12</xdr:col>
      <xdr:colOff>693720</xdr:colOff>
      <xdr:row>33</xdr:row>
      <xdr:rowOff>151560</xdr:rowOff>
    </xdr:to>
    <xdr:sp>
      <xdr:nvSpPr>
        <xdr:cNvPr id="2" name="Rectangle 2"/>
        <xdr:cNvSpPr/>
      </xdr:nvSpPr>
      <xdr:spPr>
        <a:xfrm>
          <a:off x="231840" y="885960"/>
          <a:ext cx="9557640" cy="452340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Films agréés</a:t>
          </a:r>
          <a:endParaRPr b="0" lang="fr-FR" sz="1000" spc="-1" strike="noStrike">
            <a:latin typeface="Times New Roman"/>
          </a:endParaRPr>
        </a:p>
        <a:p>
          <a:pPr>
            <a:lnSpc>
              <a:spcPct val="100000"/>
            </a:lnSpc>
          </a:pPr>
          <a:r>
            <a:rPr b="0" lang="fr-FR" sz="1000" spc="-1" strike="noStrike">
              <a:solidFill>
                <a:srgbClr val="000000"/>
              </a:solidFill>
              <a:latin typeface="Arial"/>
            </a:rPr>
            <a:t>Les films agréés sont les films qui ont obtenu l'agrément des investissements ou, en l'absence de celui-ci, l'agrément de production. Ces films sont soit des films 100 % français, soit des coproductions avec un ou plusieurs pays étrangers dans lesquelles l'apport français est majoritaire ou minoritaire.</a:t>
          </a:r>
          <a:endParaRPr b="0" lang="fr-FR" sz="1000" spc="-1" strike="noStrike">
            <a:latin typeface="Times New Roman"/>
          </a:endParaRPr>
        </a:p>
        <a:p>
          <a:pPr>
            <a:lnSpc>
              <a:spcPct val="100000"/>
            </a:lnSpc>
          </a:pPr>
          <a:r>
            <a:rPr b="0" i="1" lang="fr-FR" sz="1000" spc="-1" strike="noStrike">
              <a:solidFill>
                <a:srgbClr val="000000"/>
              </a:solidFill>
              <a:latin typeface="Arial"/>
            </a:rPr>
            <a:t>Films d'initiative française</a:t>
          </a:r>
          <a:r>
            <a:rPr b="0" lang="fr-FR" sz="1000" spc="-1" strike="noStrike">
              <a:solidFill>
                <a:srgbClr val="000000"/>
              </a:solidFill>
              <a:latin typeface="Arial"/>
            </a:rPr>
            <a:t> : Il s'agit des films 100 % français et des coproductions majoritairement françaises.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Sofica (société de financement de l'industrie cinématographique et de l'audiovisuel)</a:t>
          </a:r>
          <a:endParaRPr b="0" lang="fr-FR" sz="1000" spc="-1" strike="noStrike">
            <a:latin typeface="Times New Roman"/>
          </a:endParaRPr>
        </a:p>
        <a:p>
          <a:pPr>
            <a:lnSpc>
              <a:spcPct val="100000"/>
            </a:lnSpc>
          </a:pPr>
          <a:r>
            <a:rPr b="0" lang="fr-FR" sz="1000" spc="-1" strike="noStrike">
              <a:solidFill>
                <a:srgbClr val="000000"/>
              </a:solidFill>
              <a:latin typeface="Arial"/>
            </a:rPr>
            <a:t>Les Sofica (sociétés pour le financement de l’industrie cinématographique et audiovisuelle) ont été créées par la loi du 11 juillet 1985. Ce sont des sociétés qui collectent des fonds auprès de particuliers et qui les investissent exclusivement dans le secteur de la production cinématographique et audiovisuelle.</a:t>
          </a:r>
          <a:endParaRPr b="0" lang="fr-FR" sz="1000" spc="-1" strike="noStrike">
            <a:latin typeface="Times New Roman"/>
          </a:endParaRPr>
        </a:p>
        <a:p>
          <a:pPr>
            <a:lnSpc>
              <a:spcPct val="100000"/>
            </a:lnSpc>
          </a:pPr>
          <a:r>
            <a:rPr b="0" lang="fr-FR" sz="1000" spc="-1" strike="noStrike">
              <a:solidFill>
                <a:srgbClr val="000000"/>
              </a:solidFill>
              <a:latin typeface="Arial"/>
            </a:rPr>
            <a:t>Les investissements des Sofica peuvent prendre la forme de versements en numéraire réalisés par contrats d’association à la production (mode d’intervention le plus fréquent), contrôlés par le CNC (investissements sur des œuvres agréées), et de souscription au capital de sociétés ayant pour activité exclusive la réalisation d’œuvres cinématographiques ou audiovisuelles agréées (conventions de développement).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Fonds de soutien du CNC</a:t>
          </a:r>
          <a:endParaRPr b="0" lang="fr-FR" sz="1000" spc="-1" strike="noStrike">
            <a:latin typeface="Times New Roman"/>
          </a:endParaRPr>
        </a:p>
        <a:p>
          <a:pPr>
            <a:lnSpc>
              <a:spcPct val="100000"/>
            </a:lnSpc>
          </a:pPr>
          <a:r>
            <a:rPr b="0" lang="fr-FR" sz="1000" spc="-1" strike="noStrike">
              <a:solidFill>
                <a:srgbClr val="000000"/>
              </a:solidFill>
              <a:latin typeface="Arial"/>
            </a:rPr>
            <a:t>Le fonds de soutien au cinéma, à l'audiovisuel et au multimédia géré par le CNC est financé par le produit de trois taxes directement affectées à l'établissement depuis le 1er janvier 2009 : la taxe sur les entrées en salles de cinéma (TSA), la taxe sur les services de télévision (TST) et la taxe sur la vidéo et la vidéo à la demande.</a:t>
          </a:r>
          <a:endParaRPr b="0" lang="fr-FR" sz="1000" spc="-1" strike="noStrike">
            <a:latin typeface="Times New Roman"/>
          </a:endParaRPr>
        </a:p>
        <a:p>
          <a:pPr>
            <a:lnSpc>
              <a:spcPct val="100000"/>
            </a:lnSpc>
          </a:pPr>
          <a:r>
            <a:rPr b="0" lang="fr-FR" sz="1000" spc="-1" strike="noStrike">
              <a:solidFill>
                <a:srgbClr val="000000"/>
              </a:solidFill>
              <a:latin typeface="Arial"/>
            </a:rPr>
            <a:t>Il comprend quatre sections consacrée au cinéma, à l'audiovisuel, au plan numérique et aux dispositifs transversaux (vidéo, vidéo à la demande, industries techniques, jeux vidéo, exportation, fonds régionaux).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Soutien automatique accordé aux producteurs de films</a:t>
          </a:r>
          <a:endParaRPr b="0" lang="fr-FR" sz="1000" spc="-1" strike="noStrike">
            <a:latin typeface="Times New Roman"/>
          </a:endParaRPr>
        </a:p>
        <a:p>
          <a:pPr>
            <a:lnSpc>
              <a:spcPct val="100000"/>
            </a:lnSpc>
          </a:pPr>
          <a:r>
            <a:rPr b="0" lang="fr-FR" sz="1000" spc="-1" strike="noStrike">
              <a:solidFill>
                <a:srgbClr val="000000"/>
              </a:solidFill>
              <a:latin typeface="Arial"/>
            </a:rPr>
            <a:t>Les producteurs peuvent bénéficier d'allocations de soutien financier calculées à partir des recettes d'exploitation de leurs films sur le marché cinématographique, sur le marché télévisuel etsur le marché de la vidéo.</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Avance sur recettes</a:t>
          </a:r>
          <a:endParaRPr b="0" lang="fr-FR" sz="1000" spc="-1" strike="noStrike">
            <a:latin typeface="Times New Roman"/>
          </a:endParaRPr>
        </a:p>
        <a:p>
          <a:pPr>
            <a:lnSpc>
              <a:spcPct val="100000"/>
            </a:lnSpc>
          </a:pPr>
          <a:r>
            <a:rPr b="0" lang="fr-FR" sz="1000" spc="-1" strike="noStrike">
              <a:solidFill>
                <a:srgbClr val="000000"/>
              </a:solidFill>
              <a:latin typeface="Arial"/>
            </a:rPr>
            <a:t>Créée en 1960, cette aide sélective a pour objectif de soutenir un cinéma indépendant qui ne peut trouver son équilibre financier sans aide publique. Elle a également pour but de favoriser la réalisation des premiers films et, plus largement, d'aider les films ayant une ambition culturelle affirmée. L'avance sur recettes est réservée aux films tournés en langue française. Il s'agit d'un prêt sans intérêt remboursable.</a:t>
          </a:r>
          <a:endParaRPr b="0" lang="fr-FR" sz="1000" spc="-1" strike="noStrike">
            <a:latin typeface="Times New Roman"/>
          </a:endParaRPr>
        </a:p>
        <a:p>
          <a:pPr>
            <a:lnSpc>
              <a:spcPct val="100000"/>
            </a:lnSpc>
          </a:pPr>
          <a:r>
            <a:rPr b="0" lang="fr-FR" sz="1000" spc="-1" strike="noStrike">
              <a:solidFill>
                <a:srgbClr val="000000"/>
              </a:solidFill>
              <a:latin typeface="Arial"/>
            </a:rPr>
            <a:t>Les projets sont sélectionnés par une commission. Ils sont examinés par deux collèges, le premier étant compétent pour les premières œuvres. Des avances après réalisation sont également accordées par un collège spécifique. Un quatrième collège gère les aides à la réécriture.</a:t>
          </a:r>
          <a:endParaRPr b="0" lang="fr-FR" sz="1000" spc="-1" strike="noStrike">
            <a:latin typeface="Times New Roman"/>
          </a:endParaRPr>
        </a:p>
      </xdr:txBody>
    </xdr:sp>
    <xdr:clientData/>
  </xdr:twoCellAnchor>
  <xdr:twoCellAnchor editAs="twoCell">
    <xdr:from>
      <xdr:col>1</xdr:col>
      <xdr:colOff>149040</xdr:colOff>
      <xdr:row>45</xdr:row>
      <xdr:rowOff>9360</xdr:rowOff>
    </xdr:from>
    <xdr:to>
      <xdr:col>13</xdr:col>
      <xdr:colOff>38160</xdr:colOff>
      <xdr:row>46</xdr:row>
      <xdr:rowOff>27720</xdr:rowOff>
    </xdr:to>
    <xdr:sp>
      <xdr:nvSpPr>
        <xdr:cNvPr id="3" name="Rectangle 3"/>
        <xdr:cNvSpPr/>
      </xdr:nvSpPr>
      <xdr:spPr>
        <a:xfrm>
          <a:off x="380880" y="7038720"/>
          <a:ext cx="9447840" cy="1803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Dossier de l’agrément</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220320</xdr:colOff>
      <xdr:row>58</xdr:row>
      <xdr:rowOff>134280</xdr:rowOff>
    </xdr:from>
    <xdr:to>
      <xdr:col>16</xdr:col>
      <xdr:colOff>636840</xdr:colOff>
      <xdr:row>78</xdr:row>
      <xdr:rowOff>122760</xdr:rowOff>
    </xdr:to>
    <xdr:graphicFrame>
      <xdr:nvGraphicFramePr>
        <xdr:cNvPr id="4" name=""/>
        <xdr:cNvGraphicFramePr/>
      </xdr:nvGraphicFramePr>
      <xdr:xfrm>
        <a:off x="8488080" y="9375480"/>
        <a:ext cx="525132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54"/>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H39" activeCellId="0" sqref="H39"/>
    </sheetView>
  </sheetViews>
  <sheetFormatPr defaultColWidth="11.43359375" defaultRowHeight="12.75" zeroHeight="false" outlineLevelRow="0" outlineLevelCol="0"/>
  <cols>
    <col collapsed="false" customWidth="false" hidden="false" outlineLevel="0" max="1" min="1" style="1" width="11.43"/>
    <col collapsed="false" customWidth="true" hidden="false" outlineLevel="0" max="2" min="2" style="1" width="72.42"/>
    <col collapsed="false" customWidth="false" hidden="false" outlineLevel="0" max="16384" min="3" style="1" width="11.43"/>
  </cols>
  <sheetData>
    <row r="5" s="3" customFormat="true" ht="26.25" hidden="false" customHeight="false" outlineLevel="0" collapsed="false">
      <c r="A5" s="2" t="s">
        <v>0</v>
      </c>
    </row>
    <row r="8" customFormat="false" ht="12.75" hidden="false" customHeight="false" outlineLevel="0" collapsed="false">
      <c r="A8" s="4" t="s">
        <v>1</v>
      </c>
    </row>
    <row r="10" s="5" customFormat="true" ht="21" hidden="false" customHeight="true" outlineLevel="0" collapsed="false">
      <c r="B10" s="6" t="s">
        <v>2</v>
      </c>
    </row>
    <row r="11" s="5" customFormat="true" ht="21" hidden="false" customHeight="true" outlineLevel="0" collapsed="false"/>
    <row r="12" s="5" customFormat="true" ht="21" hidden="false" customHeight="true" outlineLevel="0" collapsed="false">
      <c r="A12" s="7" t="s">
        <v>3</v>
      </c>
    </row>
    <row r="13" s="5" customFormat="true" ht="21" hidden="false" customHeight="true" outlineLevel="0" collapsed="false">
      <c r="B13" s="6" t="s">
        <v>4</v>
      </c>
    </row>
    <row r="14" s="5" customFormat="true" ht="21" hidden="false" customHeight="true" outlineLevel="0" collapsed="false">
      <c r="B14" s="8" t="s">
        <v>5</v>
      </c>
    </row>
    <row r="15" s="5" customFormat="true" ht="21" hidden="false" customHeight="true" outlineLevel="0" collapsed="false">
      <c r="B15" s="6" t="s">
        <v>6</v>
      </c>
    </row>
    <row r="16" s="5" customFormat="true" ht="21" hidden="false" customHeight="true" outlineLevel="0" collapsed="false">
      <c r="B16" s="6" t="s">
        <v>7</v>
      </c>
    </row>
    <row r="17" s="5" customFormat="true" ht="21" hidden="false" customHeight="true" outlineLevel="0" collapsed="false">
      <c r="B17" s="6" t="s">
        <v>8</v>
      </c>
    </row>
    <row r="18" s="5" customFormat="true" ht="21" hidden="false" customHeight="true" outlineLevel="0" collapsed="false">
      <c r="B18" s="6" t="s">
        <v>9</v>
      </c>
    </row>
    <row r="19" s="5" customFormat="true" ht="21" hidden="false" customHeight="true" outlineLevel="0" collapsed="false">
      <c r="B19" s="6" t="s">
        <v>10</v>
      </c>
    </row>
    <row r="20" s="5" customFormat="true" ht="21" hidden="false" customHeight="true" outlineLevel="0" collapsed="false">
      <c r="B20" s="6" t="s">
        <v>11</v>
      </c>
    </row>
    <row r="21" s="5" customFormat="true" ht="21" hidden="false" customHeight="true" outlineLevel="0" collapsed="false">
      <c r="B21" s="6" t="s">
        <v>12</v>
      </c>
    </row>
    <row r="22" s="5" customFormat="true" ht="21" hidden="false" customHeight="true" outlineLevel="0" collapsed="false">
      <c r="B22" s="6" t="s">
        <v>13</v>
      </c>
    </row>
    <row r="23" s="5" customFormat="true" ht="21" hidden="false" customHeight="true" outlineLevel="0" collapsed="false">
      <c r="B23" s="6" t="s">
        <v>14</v>
      </c>
    </row>
    <row r="24" s="5" customFormat="true" ht="21" hidden="false" customHeight="true" outlineLevel="0" collapsed="false"/>
    <row r="25" s="7" customFormat="true" ht="21" hidden="false" customHeight="true" outlineLevel="0" collapsed="false">
      <c r="A25" s="7" t="s">
        <v>15</v>
      </c>
    </row>
    <row r="26" s="5" customFormat="true" ht="21" hidden="false" customHeight="true" outlineLevel="0" collapsed="false">
      <c r="B26" s="6" t="s">
        <v>16</v>
      </c>
    </row>
    <row r="27" s="5" customFormat="true" ht="21" hidden="false" customHeight="true" outlineLevel="0" collapsed="false">
      <c r="B27" s="6" t="s">
        <v>17</v>
      </c>
    </row>
    <row r="28" s="5" customFormat="true" ht="21" hidden="false" customHeight="true" outlineLevel="0" collapsed="false">
      <c r="B28" s="6" t="s">
        <v>18</v>
      </c>
    </row>
    <row r="29" s="5" customFormat="true" ht="21" hidden="false" customHeight="true" outlineLevel="0" collapsed="false">
      <c r="B29" s="6" t="s">
        <v>19</v>
      </c>
    </row>
    <row r="30" s="5" customFormat="true" ht="21" hidden="false" customHeight="true" outlineLevel="0" collapsed="false">
      <c r="B30" s="6" t="s">
        <v>20</v>
      </c>
    </row>
    <row r="31" s="5" customFormat="true" ht="21" hidden="false" customHeight="true" outlineLevel="0" collapsed="false">
      <c r="B31" s="6" t="s">
        <v>21</v>
      </c>
    </row>
    <row r="32" s="5" customFormat="true" ht="21" hidden="false" customHeight="true" outlineLevel="0" collapsed="false">
      <c r="B32" s="6" t="s">
        <v>22</v>
      </c>
    </row>
    <row r="33" s="5" customFormat="true" ht="21" hidden="false" customHeight="true" outlineLevel="0" collapsed="false">
      <c r="B33" s="6" t="s">
        <v>23</v>
      </c>
    </row>
    <row r="34" s="5" customFormat="true" ht="21" hidden="false" customHeight="true" outlineLevel="0" collapsed="false">
      <c r="B34" s="6" t="s">
        <v>24</v>
      </c>
    </row>
    <row r="35" s="5" customFormat="true" ht="21" hidden="false" customHeight="true" outlineLevel="0" collapsed="false">
      <c r="B35" s="6" t="s">
        <v>25</v>
      </c>
    </row>
    <row r="36" s="5" customFormat="true" ht="21" hidden="false" customHeight="true" outlineLevel="0" collapsed="false">
      <c r="B36" s="6" t="s">
        <v>26</v>
      </c>
    </row>
    <row r="37" s="5" customFormat="true" ht="21" hidden="false" customHeight="true" outlineLevel="0" collapsed="false">
      <c r="B37" s="6" t="s">
        <v>27</v>
      </c>
    </row>
    <row r="38" s="5" customFormat="true" ht="21" hidden="false" customHeight="true" outlineLevel="0" collapsed="false">
      <c r="B38" s="6" t="s">
        <v>28</v>
      </c>
    </row>
    <row r="39" s="5" customFormat="true" ht="21" hidden="false" customHeight="true" outlineLevel="0" collapsed="false">
      <c r="B39" s="6" t="s">
        <v>29</v>
      </c>
    </row>
    <row r="40" s="5" customFormat="true" ht="21" hidden="false" customHeight="true" outlineLevel="0" collapsed="false">
      <c r="B40" s="6" t="s">
        <v>30</v>
      </c>
    </row>
    <row r="41" s="5" customFormat="true" ht="21" hidden="false" customHeight="true" outlineLevel="0" collapsed="false">
      <c r="B41" s="6" t="s">
        <v>31</v>
      </c>
    </row>
    <row r="42" s="5" customFormat="true" ht="21" hidden="false" customHeight="true" outlineLevel="0" collapsed="false">
      <c r="B42" s="6" t="s">
        <v>32</v>
      </c>
    </row>
    <row r="43" s="5" customFormat="true" ht="21" hidden="false" customHeight="true" outlineLevel="0" collapsed="false"/>
    <row r="44" s="7" customFormat="true" ht="21" hidden="false" customHeight="true" outlineLevel="0" collapsed="false">
      <c r="A44" s="7" t="s">
        <v>33</v>
      </c>
    </row>
    <row r="45" s="5" customFormat="true" ht="21" hidden="false" customHeight="true" outlineLevel="0" collapsed="false">
      <c r="B45" s="6" t="s">
        <v>34</v>
      </c>
    </row>
    <row r="46" s="5" customFormat="true" ht="21" hidden="false" customHeight="true" outlineLevel="0" collapsed="false"/>
    <row r="47" s="7" customFormat="true" ht="21" hidden="false" customHeight="true" outlineLevel="0" collapsed="false">
      <c r="A47" s="7" t="s">
        <v>35</v>
      </c>
    </row>
    <row r="48" s="5" customFormat="true" ht="21" hidden="false" customHeight="true" outlineLevel="0" collapsed="false">
      <c r="B48" s="9" t="s">
        <v>36</v>
      </c>
    </row>
    <row r="49" s="5" customFormat="true" ht="21" hidden="false" customHeight="true" outlineLevel="0" collapsed="false"/>
    <row r="50" s="7" customFormat="true" ht="21" hidden="false" customHeight="true" outlineLevel="0" collapsed="false">
      <c r="A50" s="7" t="s">
        <v>37</v>
      </c>
    </row>
    <row r="51" s="5" customFormat="true" ht="21" hidden="false" customHeight="true" outlineLevel="0" collapsed="false">
      <c r="B51" s="9" t="s">
        <v>38</v>
      </c>
    </row>
    <row r="52" s="5" customFormat="true" ht="21" hidden="false" customHeight="true" outlineLevel="0" collapsed="false"/>
    <row r="53" s="7" customFormat="true" ht="21" hidden="false" customHeight="true" outlineLevel="0" collapsed="false">
      <c r="A53" s="7" t="s">
        <v>39</v>
      </c>
    </row>
    <row r="54" s="5" customFormat="true" ht="21" hidden="false" customHeight="true" outlineLevel="0" collapsed="false">
      <c r="B54" s="9" t="s">
        <v>40</v>
      </c>
    </row>
  </sheetData>
  <hyperlinks>
    <hyperlink ref="B10" location="Définitions!A1" display="Définitions et sources"/>
    <hyperlink ref="B13" location="'nb films'!A1" display="Nombre de films agréés selon le type de production (100%, majoritaire, minoritaire)"/>
    <hyperlink ref="B14" location="investiss!A1" display="Investissements dans la production française selon la provenance des fonds (ensemble des films agréés)"/>
    <hyperlink ref="B15" location="'répart invest'!A1" display="Répartition des investissements selon le type de production (100%, majoritaire, minoritaire) et la provenance des fonds"/>
    <hyperlink ref="B16" location="'répart financ'!A1" display="Répartition du financement des films d'initiative française (par type de financeurs)"/>
    <hyperlink ref="B17" location="FinancementCourt!A1" display="Financement des films d'initiative française (par type de financeurs) : moyenne, médiane et nombre de films"/>
    <hyperlink ref="B18" location="FinancementTrancheDevis!A1" display="Répartition du financement des films d'initiative française selon la tranche de devis (par type de financeurs)"/>
    <hyperlink ref="B19" location="premfilms!A1" display="Premiers films d'initiative française"/>
    <hyperlink ref="B20" location="premfilms!A45" display="Deuxièmes films d'initiative française"/>
    <hyperlink ref="B21" location="devis!A1" display="Devis moyen et devis médian des films d'initiative française"/>
    <hyperlink ref="B22" location="'tranch devis'!A1" display="Répartition des films et des investissements selon le devis"/>
    <hyperlink ref="B23" location="coprod!A1" display="Coproductions internationales"/>
    <hyperlink ref="B26" location="diffuseurs!A1" display="Participation des diffuseurs"/>
    <hyperlink ref="B27" location="'diffuseurs payants'!A1" display="Participation des chaînes payantes"/>
    <hyperlink ref="B28" location="'diffuseurs payants'!Zone_d_impression" display="Participation de Canal+"/>
    <hyperlink ref="B29" location="'diffuseurs payants'!Zone_d_impression" display="Participation de Ciné+"/>
    <hyperlink ref="B30" location="'diffuseurs payants'!Zone_d_impression" display="Participation d'Orange Cinéma Séries"/>
    <hyperlink ref="B31" location="VàDA!A1" display="Participation des services de VàDA"/>
    <hyperlink ref="B32" location="VàDA!A13" display="Participation de Netflix"/>
    <hyperlink ref="B33" location="VàDA!A20" display="Participation de Prime Video"/>
    <hyperlink ref="B34" location="VàDA!A27" display="Participation de Disney+"/>
    <hyperlink ref="B35" location="'chaînes en clair'!A1" display="Participation des chaînes en clair"/>
    <hyperlink ref="B36" location="'chaînes en clair'!A5" display="Participation de TF1"/>
    <hyperlink ref="B37" location="Sommaire!A38" display="Participation de France 2"/>
    <hyperlink ref="B38" location="'chaînes en clair'!A71" display="Participation de France 3"/>
    <hyperlink ref="B39" location="'chaînes en clair'!A104" display="Participation de M6"/>
    <hyperlink ref="B40" location="'chaînes en clair'!A137" display="Participation d'Arte"/>
    <hyperlink ref="B41" location="'chaînes en clair'!A170" display="Participation des autres chaînes en clair"/>
    <hyperlink ref="B42" location="'sans diffuseurs'!A1" display="Films sans financement de diffuseurs"/>
    <hyperlink ref="B45" location="sofica!A1" display="Interventions des Sofica dans la production de films"/>
    <hyperlink ref="B48" location="'mandats'!A1" display="Films bénéficiaires d'un minima guaranti pour la distribution"/>
    <hyperlink ref="B51" location="régions!A1" display="Interventions des collectivités locales dans la production de films"/>
    <hyperlink ref="B54" location="soutienlm!A1" display="Soutien à la production de longs métrages"/>
  </hyperlinks>
  <printOptions headings="false" gridLines="false" gridLinesSet="true" horizontalCentered="false" verticalCentered="false"/>
  <pageMargins left="0.7875" right="0.7875" top="0.984027777777778" bottom="0.9840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0" activeCellId="0" sqref="B40"/>
    </sheetView>
  </sheetViews>
  <sheetFormatPr defaultColWidth="11.43359375" defaultRowHeight="12" zeroHeight="false" outlineLevelRow="0" outlineLevelCol="0"/>
  <cols>
    <col collapsed="false" customWidth="false" hidden="false" outlineLevel="0" max="1" min="1" style="39" width="11.43"/>
    <col collapsed="false" customWidth="true" hidden="false" outlineLevel="0" max="2" min="2" style="130" width="11.85"/>
    <col collapsed="false" customWidth="true" hidden="false" outlineLevel="0" max="3" min="3" style="130" width="11.14"/>
    <col collapsed="false" customWidth="true" hidden="false" outlineLevel="0" max="8" min="4" style="39" width="5.42"/>
    <col collapsed="false" customWidth="false" hidden="false" outlineLevel="0" max="16384" min="9" style="39" width="11.43"/>
  </cols>
  <sheetData>
    <row r="1" s="1" customFormat="true" ht="12.75" hidden="false" customHeight="false" outlineLevel="0" collapsed="false">
      <c r="B1" s="131"/>
      <c r="C1" s="131"/>
      <c r="D1" s="10"/>
      <c r="E1" s="10"/>
      <c r="F1" s="10"/>
      <c r="G1" s="10"/>
      <c r="H1" s="10"/>
    </row>
    <row r="2" s="13" customFormat="true" ht="12.75" hidden="false" customHeight="false" outlineLevel="0" collapsed="false">
      <c r="A2" s="11" t="s">
        <v>41</v>
      </c>
      <c r="B2" s="132"/>
      <c r="C2" s="132"/>
      <c r="D2" s="12"/>
      <c r="E2" s="12"/>
      <c r="F2" s="12"/>
      <c r="G2" s="12"/>
      <c r="H2" s="12"/>
    </row>
    <row r="3" s="1" customFormat="true" ht="12.75" hidden="false" customHeight="false" outlineLevel="0" collapsed="false">
      <c r="B3" s="131"/>
      <c r="C3" s="131"/>
      <c r="D3" s="10"/>
      <c r="E3" s="10"/>
      <c r="F3" s="10"/>
      <c r="G3" s="10"/>
      <c r="H3" s="10"/>
    </row>
    <row r="4" s="1" customFormat="true" ht="12.75" hidden="false" customHeight="false" outlineLevel="0" collapsed="false">
      <c r="B4" s="131"/>
      <c r="C4" s="131"/>
      <c r="D4" s="10"/>
      <c r="E4" s="10"/>
      <c r="F4" s="10"/>
      <c r="G4" s="10"/>
      <c r="H4" s="10"/>
    </row>
    <row r="5" s="17" customFormat="true" ht="12.75" hidden="false" customHeight="false" outlineLevel="0" collapsed="false">
      <c r="A5" s="133" t="s">
        <v>12</v>
      </c>
      <c r="B5" s="134"/>
      <c r="C5" s="134"/>
    </row>
    <row r="6" s="19" customFormat="true" ht="3" hidden="false" customHeight="true" outlineLevel="0" collapsed="false">
      <c r="A6" s="61"/>
      <c r="B6" s="135"/>
      <c r="C6" s="135"/>
    </row>
    <row r="7" s="139" customFormat="true" ht="12" hidden="false" customHeight="false" outlineLevel="0" collapsed="false">
      <c r="A7" s="136" t="s">
        <v>110</v>
      </c>
      <c r="B7" s="137" t="s">
        <v>111</v>
      </c>
      <c r="C7" s="138" t="s">
        <v>112</v>
      </c>
    </row>
    <row r="8" customFormat="false" ht="12" hidden="false" customHeight="false" outlineLevel="0" collapsed="false">
      <c r="A8" s="29" t="n">
        <v>1992</v>
      </c>
      <c r="B8" s="140" t="n">
        <v>2896531.3275108</v>
      </c>
      <c r="C8" s="141" t="n">
        <v>3948429.54644893</v>
      </c>
    </row>
    <row r="9" customFormat="false" ht="12" hidden="false" customHeight="false" outlineLevel="0" collapsed="false">
      <c r="A9" s="29" t="n">
        <v>1993</v>
      </c>
      <c r="B9" s="140" t="n">
        <v>2667857.80165468</v>
      </c>
      <c r="C9" s="141" t="n">
        <v>3430102.88784173</v>
      </c>
    </row>
    <row r="10" s="18" customFormat="true" ht="12" hidden="false" customHeight="false" outlineLevel="0" collapsed="false">
      <c r="A10" s="29" t="n">
        <v>1994</v>
      </c>
      <c r="B10" s="140" t="n">
        <v>2744082.31027339</v>
      </c>
      <c r="C10" s="141" t="n">
        <v>3978919.34989641</v>
      </c>
    </row>
    <row r="11" customFormat="false" ht="12" hidden="false" customHeight="false" outlineLevel="0" collapsed="false">
      <c r="A11" s="29" t="n">
        <v>1995</v>
      </c>
      <c r="B11" s="140" t="n">
        <v>3155694.6568144</v>
      </c>
      <c r="C11" s="141" t="n">
        <v>4283817.38437123</v>
      </c>
    </row>
    <row r="12" customFormat="false" ht="12" hidden="false" customHeight="false" outlineLevel="0" collapsed="false">
      <c r="A12" s="29" t="n">
        <v>1996</v>
      </c>
      <c r="B12" s="140" t="n">
        <v>2637367.9982072</v>
      </c>
      <c r="C12" s="141" t="n">
        <v>3704511.11886907</v>
      </c>
    </row>
    <row r="13" customFormat="false" ht="12" hidden="false" customHeight="false" outlineLevel="0" collapsed="false">
      <c r="A13" s="29" t="n">
        <v>1997</v>
      </c>
      <c r="B13" s="140" t="n">
        <v>2829324</v>
      </c>
      <c r="C13" s="141" t="n">
        <v>4776421</v>
      </c>
    </row>
    <row r="14" customFormat="false" ht="12" hidden="false" customHeight="false" outlineLevel="0" collapsed="false">
      <c r="A14" s="29" t="n">
        <v>1998</v>
      </c>
      <c r="B14" s="140" t="n">
        <v>2669169</v>
      </c>
      <c r="C14" s="141" t="n">
        <v>4361565</v>
      </c>
    </row>
    <row r="15" customFormat="false" ht="12" hidden="false" customHeight="false" outlineLevel="0" collapsed="false">
      <c r="A15" s="29" t="n">
        <v>1999</v>
      </c>
      <c r="B15" s="140" t="n">
        <v>2714609</v>
      </c>
      <c r="C15" s="141" t="n">
        <v>3904495</v>
      </c>
    </row>
    <row r="16" customFormat="false" ht="12" hidden="false" customHeight="false" outlineLevel="0" collapsed="false">
      <c r="A16" s="29" t="n">
        <v>2000</v>
      </c>
      <c r="B16" s="140" t="n">
        <v>3182810</v>
      </c>
      <c r="C16" s="141" t="n">
        <v>4677780</v>
      </c>
    </row>
    <row r="17" customFormat="false" ht="12" hidden="false" customHeight="false" outlineLevel="0" collapsed="false">
      <c r="A17" s="29" t="n">
        <v>2001</v>
      </c>
      <c r="B17" s="140" t="n">
        <v>2415699</v>
      </c>
      <c r="C17" s="141" t="n">
        <v>4355339</v>
      </c>
    </row>
    <row r="18" customFormat="false" ht="12" hidden="false" customHeight="false" outlineLevel="0" collapsed="false">
      <c r="A18" s="29" t="n">
        <v>2002</v>
      </c>
      <c r="B18" s="140" t="n">
        <v>2824013</v>
      </c>
      <c r="C18" s="141" t="n">
        <v>4442734</v>
      </c>
    </row>
    <row r="19" customFormat="false" ht="12" hidden="false" customHeight="false" outlineLevel="0" collapsed="false">
      <c r="A19" s="29" t="n">
        <v>2003</v>
      </c>
      <c r="B19" s="140" t="n">
        <v>2600000</v>
      </c>
      <c r="C19" s="141" t="n">
        <v>4628616.77688667</v>
      </c>
    </row>
    <row r="20" customFormat="false" ht="12" hidden="false" customHeight="false" outlineLevel="0" collapsed="false">
      <c r="A20" s="29" t="n">
        <v>2004</v>
      </c>
      <c r="B20" s="140" t="n">
        <v>3921196</v>
      </c>
      <c r="C20" s="141" t="n">
        <v>5343770.65269581</v>
      </c>
    </row>
    <row r="21" customFormat="false" ht="12" hidden="false" customHeight="false" outlineLevel="0" collapsed="false">
      <c r="A21" s="29" t="n">
        <v>2005</v>
      </c>
      <c r="B21" s="140" t="n">
        <v>2800516</v>
      </c>
      <c r="C21" s="141" t="n">
        <v>4992907.20320588</v>
      </c>
    </row>
    <row r="22" customFormat="false" ht="12" hidden="false" customHeight="false" outlineLevel="0" collapsed="false">
      <c r="A22" s="29" t="n">
        <v>2006</v>
      </c>
      <c r="B22" s="140" t="n">
        <v>2817234</v>
      </c>
      <c r="C22" s="141" t="n">
        <v>5274625.06707317</v>
      </c>
    </row>
    <row r="23" customFormat="false" ht="12" hidden="false" customHeight="false" outlineLevel="0" collapsed="false">
      <c r="A23" s="29" t="n">
        <v>2007</v>
      </c>
      <c r="B23" s="140" t="n">
        <v>3076729</v>
      </c>
      <c r="C23" s="141" t="n">
        <v>5425015.84864865</v>
      </c>
    </row>
    <row r="24" customFormat="false" ht="12" hidden="false" customHeight="false" outlineLevel="0" collapsed="false">
      <c r="A24" s="29" t="n">
        <v>2008</v>
      </c>
      <c r="B24" s="142" t="n">
        <v>3400338</v>
      </c>
      <c r="C24" s="143" t="n">
        <v>6424467.67346735</v>
      </c>
    </row>
    <row r="25" customFormat="false" ht="12" hidden="false" customHeight="false" outlineLevel="0" collapsed="false">
      <c r="A25" s="29" t="n">
        <v>2009</v>
      </c>
      <c r="B25" s="142" t="n">
        <v>3062203.5</v>
      </c>
      <c r="C25" s="143" t="n">
        <v>5096049.55494506</v>
      </c>
    </row>
    <row r="26" customFormat="false" ht="12" hidden="false" customHeight="false" outlineLevel="0" collapsed="false">
      <c r="A26" s="29" t="n">
        <v>2010</v>
      </c>
      <c r="B26" s="142" t="n">
        <v>3987263</v>
      </c>
      <c r="C26" s="143" t="n">
        <v>5478591.16256453</v>
      </c>
    </row>
    <row r="27" customFormat="false" ht="12" hidden="false" customHeight="false" outlineLevel="0" collapsed="false">
      <c r="A27" s="29" t="n">
        <v>2011</v>
      </c>
      <c r="B27" s="142" t="n">
        <v>3731983</v>
      </c>
      <c r="C27" s="143" t="n">
        <v>5473882.89800971</v>
      </c>
    </row>
    <row r="28" customFormat="false" ht="12" hidden="false" customHeight="false" outlineLevel="0" collapsed="false">
      <c r="A28" s="29" t="n">
        <v>2012</v>
      </c>
      <c r="B28" s="142" t="n">
        <v>3216194</v>
      </c>
      <c r="C28" s="143" t="n">
        <v>5098924.09090909</v>
      </c>
    </row>
    <row r="29" customFormat="false" ht="12" hidden="false" customHeight="false" outlineLevel="0" collapsed="false">
      <c r="A29" s="29" t="n">
        <v>2013</v>
      </c>
      <c r="B29" s="142" t="n">
        <v>2493840</v>
      </c>
      <c r="C29" s="143" t="n">
        <v>4900111.0673077</v>
      </c>
    </row>
    <row r="30" customFormat="false" ht="12" hidden="false" customHeight="false" outlineLevel="0" collapsed="false">
      <c r="A30" s="29" t="n">
        <v>2014</v>
      </c>
      <c r="B30" s="142" t="n">
        <v>2801897</v>
      </c>
      <c r="C30" s="143" t="n">
        <v>3936847.19211823</v>
      </c>
    </row>
    <row r="31" customFormat="false" ht="12" hidden="false" customHeight="false" outlineLevel="0" collapsed="false">
      <c r="A31" s="29" t="n">
        <v>2015</v>
      </c>
      <c r="B31" s="142" t="n">
        <v>3089294.5</v>
      </c>
      <c r="C31" s="143" t="n">
        <v>4375166.39316239</v>
      </c>
    </row>
    <row r="32" customFormat="false" ht="12" hidden="false" customHeight="false" outlineLevel="0" collapsed="false">
      <c r="A32" s="29" t="n">
        <v>2016</v>
      </c>
      <c r="B32" s="142" t="n">
        <v>2804206</v>
      </c>
      <c r="C32" s="143" t="n">
        <v>5469620.60633484</v>
      </c>
    </row>
    <row r="33" customFormat="false" ht="12" hidden="false" customHeight="false" outlineLevel="0" collapsed="false">
      <c r="A33" s="29" t="n">
        <v>2017</v>
      </c>
      <c r="B33" s="142" t="n">
        <v>3531703.5</v>
      </c>
      <c r="C33" s="143" t="n">
        <v>4904865.86036036</v>
      </c>
    </row>
    <row r="34" customFormat="false" ht="12" hidden="false" customHeight="false" outlineLevel="0" collapsed="false">
      <c r="A34" s="29" t="n">
        <v>2018</v>
      </c>
      <c r="B34" s="142" t="n">
        <v>2684638</v>
      </c>
      <c r="C34" s="143" t="n">
        <v>4037574.13080169</v>
      </c>
    </row>
    <row r="35" customFormat="false" ht="12" hidden="false" customHeight="false" outlineLevel="0" collapsed="false">
      <c r="A35" s="29" t="n">
        <v>2019</v>
      </c>
      <c r="B35" s="142" t="n">
        <v>2349880.5</v>
      </c>
      <c r="C35" s="143" t="n">
        <v>3764286.10416667</v>
      </c>
    </row>
    <row r="36" customFormat="false" ht="12" hidden="false" customHeight="false" outlineLevel="0" collapsed="false">
      <c r="A36" s="29" t="n">
        <v>2020</v>
      </c>
      <c r="B36" s="142" t="n">
        <v>2341353</v>
      </c>
      <c r="C36" s="143" t="n">
        <v>3411004.9787234</v>
      </c>
    </row>
    <row r="37" customFormat="false" ht="12" hidden="false" customHeight="false" outlineLevel="0" collapsed="false">
      <c r="A37" s="29" t="n">
        <v>2021</v>
      </c>
      <c r="B37" s="142" t="n">
        <v>3032766</v>
      </c>
      <c r="C37" s="143" t="n">
        <v>4234741.30943396</v>
      </c>
    </row>
    <row r="38" customFormat="false" ht="12" hidden="false" customHeight="false" outlineLevel="0" collapsed="false">
      <c r="A38" s="29" t="n">
        <v>2022</v>
      </c>
      <c r="B38" s="142" t="n">
        <v>2858259</v>
      </c>
      <c r="C38" s="143" t="n">
        <v>4397080.36057692</v>
      </c>
    </row>
    <row r="39" customFormat="false" ht="12" hidden="false" customHeight="false" outlineLevel="0" collapsed="false">
      <c r="A39" s="29" t="n">
        <v>2023</v>
      </c>
      <c r="B39" s="144" t="n">
        <v>3263186.5</v>
      </c>
      <c r="C39" s="145" t="n">
        <v>4783023.74152542</v>
      </c>
    </row>
    <row r="40" customFormat="false" ht="12" hidden="false" customHeight="false" outlineLevel="0" collapsed="false">
      <c r="A40" s="29" t="n">
        <v>2024</v>
      </c>
      <c r="B40" s="144" t="n">
        <v>3188850</v>
      </c>
      <c r="C40" s="145" t="n">
        <v>5093674.004329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72"/>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B50" activeCellId="0" sqref="B50"/>
    </sheetView>
  </sheetViews>
  <sheetFormatPr defaultColWidth="11.43359375" defaultRowHeight="12" zeroHeight="false" outlineLevelRow="0" outlineLevelCol="0"/>
  <cols>
    <col collapsed="false" customWidth="true" hidden="false" outlineLevel="0" max="1" min="1" style="39" width="10.71"/>
    <col collapsed="false" customWidth="true" hidden="false" outlineLevel="0" max="2" min="2" style="40" width="12.15"/>
    <col collapsed="false" customWidth="true" hidden="false" outlineLevel="0" max="3" min="3" style="40" width="9.71"/>
    <col collapsed="false" customWidth="true" hidden="false" outlineLevel="0" max="4" min="4" style="40" width="8.71"/>
    <col collapsed="false" customWidth="true" hidden="false" outlineLevel="0" max="8" min="5" style="40" width="7.71"/>
    <col collapsed="false" customWidth="true" hidden="false" outlineLevel="0" max="9" min="9" style="40" width="12.71"/>
    <col collapsed="false" customWidth="true" hidden="false" outlineLevel="0" max="10" min="10" style="40" width="5.42"/>
    <col collapsed="false" customWidth="true" hidden="false" outlineLevel="0" max="11" min="11" style="39" width="17"/>
    <col collapsed="false" customWidth="false" hidden="false" outlineLevel="0" max="16384" min="12" style="39" width="11.43"/>
  </cols>
  <sheetData>
    <row r="1" s="1" customFormat="true" ht="12.75" hidden="false" customHeight="false" outlineLevel="0" collapsed="false">
      <c r="B1" s="69"/>
      <c r="C1" s="69"/>
      <c r="D1" s="69"/>
      <c r="E1" s="69"/>
      <c r="F1" s="69"/>
      <c r="G1" s="69"/>
      <c r="H1" s="69"/>
      <c r="I1" s="69"/>
      <c r="J1" s="69"/>
      <c r="K1" s="10"/>
    </row>
    <row r="2" s="13" customFormat="true" ht="12.75" hidden="false" customHeight="false" outlineLevel="0" collapsed="false">
      <c r="A2" s="11" t="s">
        <v>41</v>
      </c>
      <c r="B2" s="72"/>
      <c r="C2" s="72"/>
      <c r="D2" s="72"/>
      <c r="E2" s="72"/>
      <c r="F2" s="72"/>
      <c r="G2" s="72"/>
      <c r="H2" s="72"/>
      <c r="I2" s="72"/>
      <c r="J2" s="72"/>
      <c r="K2" s="12"/>
    </row>
    <row r="3" s="1" customFormat="true" ht="12.75" hidden="false" customHeight="false" outlineLevel="0" collapsed="false">
      <c r="B3" s="69"/>
      <c r="C3" s="69"/>
      <c r="D3" s="69"/>
      <c r="E3" s="69"/>
      <c r="F3" s="69"/>
      <c r="G3" s="69"/>
      <c r="H3" s="69"/>
      <c r="I3" s="69"/>
      <c r="J3" s="69"/>
      <c r="K3" s="10"/>
    </row>
    <row r="4" s="1" customFormat="true" ht="12.75" hidden="false" customHeight="false" outlineLevel="0" collapsed="false">
      <c r="B4" s="69"/>
      <c r="C4" s="69"/>
      <c r="D4" s="69"/>
      <c r="E4" s="69"/>
      <c r="F4" s="69"/>
      <c r="G4" s="69"/>
      <c r="H4" s="69"/>
      <c r="I4" s="69"/>
      <c r="J4" s="69"/>
      <c r="K4" s="10"/>
    </row>
    <row r="5" s="42" customFormat="true" ht="12.75" hidden="false" customHeight="false" outlineLevel="0" collapsed="false">
      <c r="A5" s="57" t="s">
        <v>113</v>
      </c>
      <c r="B5" s="43"/>
      <c r="C5" s="43"/>
      <c r="D5" s="43"/>
      <c r="E5" s="43"/>
      <c r="F5" s="43"/>
      <c r="G5" s="43"/>
      <c r="H5" s="43"/>
      <c r="I5" s="43"/>
      <c r="J5" s="43"/>
    </row>
    <row r="6" s="14" customFormat="true" ht="3" hidden="false" customHeight="true" outlineLevel="0" collapsed="false">
      <c r="B6" s="45"/>
      <c r="C6" s="45"/>
      <c r="D6" s="45"/>
      <c r="E6" s="45"/>
      <c r="F6" s="45"/>
      <c r="G6" s="45"/>
      <c r="H6" s="45"/>
      <c r="I6" s="45"/>
      <c r="J6" s="45"/>
    </row>
    <row r="7" s="15" customFormat="true" ht="12" hidden="false" customHeight="false" outlineLevel="0" collapsed="false">
      <c r="A7" s="146" t="s">
        <v>114</v>
      </c>
      <c r="B7" s="147" t="s">
        <v>115</v>
      </c>
      <c r="C7" s="147" t="s">
        <v>116</v>
      </c>
      <c r="D7" s="147" t="s">
        <v>117</v>
      </c>
      <c r="E7" s="147" t="s">
        <v>118</v>
      </c>
      <c r="F7" s="147" t="s">
        <v>119</v>
      </c>
      <c r="G7" s="147" t="s">
        <v>120</v>
      </c>
      <c r="H7" s="147" t="s">
        <v>121</v>
      </c>
      <c r="I7" s="147" t="s">
        <v>122</v>
      </c>
      <c r="J7" s="23" t="s">
        <v>63</v>
      </c>
    </row>
    <row r="8" s="14" customFormat="true" ht="12" hidden="false" customHeight="false" outlineLevel="0" collapsed="false">
      <c r="A8" s="29" t="n">
        <v>1994</v>
      </c>
      <c r="B8" s="33" t="n">
        <v>3</v>
      </c>
      <c r="C8" s="33" t="n">
        <v>5</v>
      </c>
      <c r="D8" s="33" t="n">
        <v>3</v>
      </c>
      <c r="E8" s="33" t="n">
        <v>9</v>
      </c>
      <c r="F8" s="33" t="n">
        <v>10</v>
      </c>
      <c r="G8" s="33" t="n">
        <v>28</v>
      </c>
      <c r="H8" s="33" t="n">
        <v>26</v>
      </c>
      <c r="I8" s="33" t="n">
        <v>7</v>
      </c>
      <c r="J8" s="23" t="n">
        <f aca="false">SUM(B8:I8)</f>
        <v>91</v>
      </c>
    </row>
    <row r="9" s="14" customFormat="true" ht="12" hidden="false" customHeight="false" outlineLevel="0" collapsed="false">
      <c r="A9" s="29" t="n">
        <f aca="false">A8+1</f>
        <v>1995</v>
      </c>
      <c r="B9" s="33" t="n">
        <v>1</v>
      </c>
      <c r="C9" s="33" t="n">
        <v>6</v>
      </c>
      <c r="D9" s="33" t="n">
        <v>10</v>
      </c>
      <c r="E9" s="33" t="n">
        <v>16</v>
      </c>
      <c r="F9" s="33" t="n">
        <v>9</v>
      </c>
      <c r="G9" s="33" t="n">
        <v>27</v>
      </c>
      <c r="H9" s="33" t="n">
        <v>21</v>
      </c>
      <c r="I9" s="33" t="n">
        <v>14</v>
      </c>
      <c r="J9" s="23" t="n">
        <f aca="false">SUM(B9:I9)</f>
        <v>104</v>
      </c>
    </row>
    <row r="10" s="14" customFormat="true" ht="12" hidden="false" customHeight="false" outlineLevel="0" collapsed="false">
      <c r="A10" s="29" t="n">
        <f aca="false">A9+1</f>
        <v>1996</v>
      </c>
      <c r="B10" s="33" t="n">
        <v>1</v>
      </c>
      <c r="C10" s="33" t="n">
        <v>5</v>
      </c>
      <c r="D10" s="33" t="n">
        <v>8</v>
      </c>
      <c r="E10" s="33" t="n">
        <v>12</v>
      </c>
      <c r="F10" s="33" t="n">
        <v>9</v>
      </c>
      <c r="G10" s="33" t="n">
        <v>31</v>
      </c>
      <c r="H10" s="33" t="n">
        <v>21</v>
      </c>
      <c r="I10" s="33" t="n">
        <v>19</v>
      </c>
      <c r="J10" s="23" t="n">
        <f aca="false">SUM(B10:I10)</f>
        <v>106</v>
      </c>
    </row>
    <row r="11" s="14" customFormat="true" ht="12" hidden="false" customHeight="false" outlineLevel="0" collapsed="false">
      <c r="A11" s="29" t="n">
        <f aca="false">A10+1</f>
        <v>1997</v>
      </c>
      <c r="B11" s="33" t="n">
        <v>5</v>
      </c>
      <c r="C11" s="33" t="n">
        <v>4</v>
      </c>
      <c r="D11" s="33" t="n">
        <v>14</v>
      </c>
      <c r="E11" s="33" t="n">
        <v>10</v>
      </c>
      <c r="F11" s="33" t="n">
        <v>11</v>
      </c>
      <c r="G11" s="33" t="n">
        <v>38</v>
      </c>
      <c r="H11" s="33" t="n">
        <v>25</v>
      </c>
      <c r="I11" s="33" t="n">
        <v>19</v>
      </c>
      <c r="J11" s="23" t="n">
        <f aca="false">SUM(B11:I11)</f>
        <v>126</v>
      </c>
    </row>
    <row r="12" s="14" customFormat="true" ht="12" hidden="false" customHeight="false" outlineLevel="0" collapsed="false">
      <c r="A12" s="29" t="n">
        <f aca="false">A11+1</f>
        <v>1998</v>
      </c>
      <c r="B12" s="33" t="n">
        <v>3</v>
      </c>
      <c r="C12" s="33" t="n">
        <v>6</v>
      </c>
      <c r="D12" s="33" t="n">
        <v>14</v>
      </c>
      <c r="E12" s="33" t="n">
        <v>12</v>
      </c>
      <c r="F12" s="33" t="n">
        <v>11</v>
      </c>
      <c r="G12" s="33" t="n">
        <v>56</v>
      </c>
      <c r="H12" s="33" t="n">
        <v>29</v>
      </c>
      <c r="I12" s="33" t="n">
        <v>19</v>
      </c>
      <c r="J12" s="23" t="n">
        <f aca="false">SUM(B12:I12)</f>
        <v>150</v>
      </c>
    </row>
    <row r="13" s="14" customFormat="true" ht="12" hidden="false" customHeight="false" outlineLevel="0" collapsed="false">
      <c r="A13" s="29" t="n">
        <f aca="false">A12+1</f>
        <v>1999</v>
      </c>
      <c r="B13" s="33" t="n">
        <v>3</v>
      </c>
      <c r="C13" s="33" t="n">
        <v>7</v>
      </c>
      <c r="D13" s="33" t="n">
        <v>13</v>
      </c>
      <c r="E13" s="33" t="n">
        <v>11</v>
      </c>
      <c r="F13" s="33" t="n">
        <v>13</v>
      </c>
      <c r="G13" s="33" t="n">
        <v>60</v>
      </c>
      <c r="H13" s="33" t="n">
        <v>27</v>
      </c>
      <c r="I13" s="33" t="n">
        <v>20</v>
      </c>
      <c r="J13" s="23" t="n">
        <f aca="false">SUM(B13:I13)</f>
        <v>154</v>
      </c>
    </row>
    <row r="14" s="111" customFormat="true" ht="12" hidden="false" customHeight="false" outlineLevel="0" collapsed="false">
      <c r="A14" s="29" t="n">
        <f aca="false">A13+1</f>
        <v>2000</v>
      </c>
      <c r="B14" s="33" t="n">
        <v>7</v>
      </c>
      <c r="C14" s="33" t="n">
        <v>7</v>
      </c>
      <c r="D14" s="33" t="n">
        <v>12</v>
      </c>
      <c r="E14" s="33" t="n">
        <v>14</v>
      </c>
      <c r="F14" s="33" t="n">
        <v>18</v>
      </c>
      <c r="G14" s="33" t="n">
        <v>43</v>
      </c>
      <c r="H14" s="33" t="n">
        <v>21</v>
      </c>
      <c r="I14" s="33" t="n">
        <v>22</v>
      </c>
      <c r="J14" s="23" t="n">
        <f aca="false">SUM(B14:I14)</f>
        <v>144</v>
      </c>
    </row>
    <row r="15" s="19" customFormat="true" ht="12" hidden="false" customHeight="false" outlineLevel="0" collapsed="false">
      <c r="A15" s="29" t="n">
        <f aca="false">A14+1</f>
        <v>2001</v>
      </c>
      <c r="B15" s="33" t="n">
        <v>9</v>
      </c>
      <c r="C15" s="33" t="n">
        <v>11</v>
      </c>
      <c r="D15" s="33" t="n">
        <v>14</v>
      </c>
      <c r="E15" s="33" t="n">
        <v>15</v>
      </c>
      <c r="F15" s="33" t="n">
        <v>9</v>
      </c>
      <c r="G15" s="33" t="n">
        <v>40</v>
      </c>
      <c r="H15" s="33" t="n">
        <v>32</v>
      </c>
      <c r="I15" s="33" t="n">
        <v>42</v>
      </c>
      <c r="J15" s="23" t="n">
        <f aca="false">SUM(B15:I15)</f>
        <v>172</v>
      </c>
    </row>
    <row r="16" s="19" customFormat="true" ht="12" hidden="false" customHeight="false" outlineLevel="0" collapsed="false">
      <c r="A16" s="29" t="n">
        <f aca="false">A15+1</f>
        <v>2002</v>
      </c>
      <c r="B16" s="33" t="n">
        <v>9</v>
      </c>
      <c r="C16" s="33" t="n">
        <v>5</v>
      </c>
      <c r="D16" s="33" t="n">
        <v>12</v>
      </c>
      <c r="E16" s="33" t="n">
        <v>31</v>
      </c>
      <c r="F16" s="33" t="n">
        <v>9</v>
      </c>
      <c r="G16" s="33" t="n">
        <v>35</v>
      </c>
      <c r="H16" s="33" t="n">
        <v>21</v>
      </c>
      <c r="I16" s="33" t="n">
        <v>41</v>
      </c>
      <c r="J16" s="23" t="n">
        <f aca="false">SUM(B16:I16)</f>
        <v>163</v>
      </c>
    </row>
    <row r="17" s="19" customFormat="true" ht="12" hidden="false" customHeight="false" outlineLevel="0" collapsed="false">
      <c r="A17" s="29" t="n">
        <f aca="false">A16+1</f>
        <v>2003</v>
      </c>
      <c r="B17" s="33" t="n">
        <v>11</v>
      </c>
      <c r="C17" s="33" t="n">
        <v>7</v>
      </c>
      <c r="D17" s="33" t="n">
        <v>12</v>
      </c>
      <c r="E17" s="33" t="n">
        <v>20</v>
      </c>
      <c r="F17" s="33" t="n">
        <v>17</v>
      </c>
      <c r="G17" s="33" t="n">
        <v>38</v>
      </c>
      <c r="H17" s="33" t="n">
        <v>37</v>
      </c>
      <c r="I17" s="33" t="n">
        <v>41</v>
      </c>
      <c r="J17" s="23" t="n">
        <f aca="false">SUM(B17:I17)</f>
        <v>183</v>
      </c>
    </row>
    <row r="18" s="111" customFormat="true" ht="12" hidden="false" customHeight="false" outlineLevel="0" collapsed="false">
      <c r="A18" s="29" t="n">
        <f aca="false">A17+1</f>
        <v>2004</v>
      </c>
      <c r="B18" s="33" t="n">
        <v>9</v>
      </c>
      <c r="C18" s="33" t="n">
        <v>15</v>
      </c>
      <c r="D18" s="33" t="n">
        <v>9</v>
      </c>
      <c r="E18" s="33" t="n">
        <v>33</v>
      </c>
      <c r="F18" s="33" t="n">
        <v>16</v>
      </c>
      <c r="G18" s="33" t="n">
        <v>32</v>
      </c>
      <c r="H18" s="33" t="n">
        <v>33</v>
      </c>
      <c r="I18" s="33" t="n">
        <v>20</v>
      </c>
      <c r="J18" s="23" t="n">
        <f aca="false">SUM(B18:I18)</f>
        <v>167</v>
      </c>
    </row>
    <row r="19" s="14" customFormat="true" ht="12" hidden="false" customHeight="false" outlineLevel="0" collapsed="false">
      <c r="A19" s="29" t="n">
        <f aca="false">A18+1</f>
        <v>2005</v>
      </c>
      <c r="B19" s="33" t="n">
        <v>12</v>
      </c>
      <c r="C19" s="33" t="n">
        <v>10</v>
      </c>
      <c r="D19" s="33" t="n">
        <v>17</v>
      </c>
      <c r="E19" s="33" t="n">
        <v>21</v>
      </c>
      <c r="F19" s="33" t="n">
        <v>7</v>
      </c>
      <c r="G19" s="33" t="n">
        <v>46</v>
      </c>
      <c r="H19" s="33" t="n">
        <v>33</v>
      </c>
      <c r="I19" s="33" t="n">
        <v>41</v>
      </c>
      <c r="J19" s="23" t="n">
        <f aca="false">SUM(B19:I19)</f>
        <v>187</v>
      </c>
    </row>
    <row r="20" s="18" customFormat="true" ht="12" hidden="false" customHeight="false" outlineLevel="0" collapsed="false">
      <c r="A20" s="29" t="n">
        <f aca="false">A19+1</f>
        <v>2006</v>
      </c>
      <c r="B20" s="33" t="n">
        <v>9</v>
      </c>
      <c r="C20" s="33" t="n">
        <v>15</v>
      </c>
      <c r="D20" s="33" t="n">
        <v>21</v>
      </c>
      <c r="E20" s="33" t="n">
        <v>12</v>
      </c>
      <c r="F20" s="33" t="n">
        <v>7</v>
      </c>
      <c r="G20" s="33" t="n">
        <v>37</v>
      </c>
      <c r="H20" s="33" t="n">
        <v>35</v>
      </c>
      <c r="I20" s="33" t="n">
        <v>28</v>
      </c>
      <c r="J20" s="23" t="n">
        <f aca="false">SUM(B20:I20)</f>
        <v>164</v>
      </c>
    </row>
    <row r="21" customFormat="false" ht="12" hidden="false" customHeight="false" outlineLevel="0" collapsed="false">
      <c r="A21" s="29" t="n">
        <f aca="false">A20+1</f>
        <v>2007</v>
      </c>
      <c r="B21" s="33" t="n">
        <v>12</v>
      </c>
      <c r="C21" s="33" t="n">
        <v>16</v>
      </c>
      <c r="D21" s="33" t="n">
        <v>21</v>
      </c>
      <c r="E21" s="33" t="n">
        <v>21</v>
      </c>
      <c r="F21" s="33" t="n">
        <v>9</v>
      </c>
      <c r="G21" s="33" t="n">
        <v>43</v>
      </c>
      <c r="H21" s="33" t="n">
        <v>29</v>
      </c>
      <c r="I21" s="33" t="n">
        <v>35</v>
      </c>
      <c r="J21" s="23" t="n">
        <f aca="false">SUM(B21:I21)</f>
        <v>186</v>
      </c>
    </row>
    <row r="22" customFormat="false" ht="12" hidden="false" customHeight="false" outlineLevel="0" collapsed="false">
      <c r="A22" s="29" t="n">
        <f aca="false">A21+1</f>
        <v>2008</v>
      </c>
      <c r="B22" s="33" t="n">
        <v>18</v>
      </c>
      <c r="C22" s="33" t="n">
        <v>17</v>
      </c>
      <c r="D22" s="33" t="n">
        <v>25</v>
      </c>
      <c r="E22" s="33" t="n">
        <v>11</v>
      </c>
      <c r="F22" s="33" t="n">
        <v>17</v>
      </c>
      <c r="G22" s="33" t="n">
        <v>41</v>
      </c>
      <c r="H22" s="33" t="n">
        <v>23</v>
      </c>
      <c r="I22" s="33" t="n">
        <v>44</v>
      </c>
      <c r="J22" s="23" t="n">
        <f aca="false">SUM(B22:I22)</f>
        <v>196</v>
      </c>
    </row>
    <row r="23" customFormat="false" ht="12" hidden="false" customHeight="false" outlineLevel="0" collapsed="false">
      <c r="A23" s="29" t="n">
        <f aca="false">A22+1</f>
        <v>2009</v>
      </c>
      <c r="B23" s="33" t="n">
        <v>11</v>
      </c>
      <c r="C23" s="33" t="n">
        <v>14</v>
      </c>
      <c r="D23" s="33" t="n">
        <v>21</v>
      </c>
      <c r="E23" s="33" t="n">
        <v>18</v>
      </c>
      <c r="F23" s="33" t="n">
        <v>9</v>
      </c>
      <c r="G23" s="33" t="n">
        <v>45</v>
      </c>
      <c r="H23" s="33" t="n">
        <v>36</v>
      </c>
      <c r="I23" s="33" t="n">
        <v>28</v>
      </c>
      <c r="J23" s="23" t="n">
        <f aca="false">SUM(B23:I23)</f>
        <v>182</v>
      </c>
    </row>
    <row r="24" customFormat="false" ht="12" hidden="false" customHeight="false" outlineLevel="0" collapsed="false">
      <c r="A24" s="29" t="n">
        <f aca="false">A23+1</f>
        <v>2010</v>
      </c>
      <c r="B24" s="33" t="n">
        <v>12</v>
      </c>
      <c r="C24" s="33" t="n">
        <v>16</v>
      </c>
      <c r="D24" s="33" t="n">
        <v>24</v>
      </c>
      <c r="E24" s="33" t="n">
        <v>30</v>
      </c>
      <c r="F24" s="33" t="n">
        <v>16</v>
      </c>
      <c r="G24" s="33" t="n">
        <v>47</v>
      </c>
      <c r="H24" s="33" t="n">
        <v>18</v>
      </c>
      <c r="I24" s="33" t="n">
        <v>40</v>
      </c>
      <c r="J24" s="23" t="n">
        <f aca="false">SUM(B24:I24)</f>
        <v>203</v>
      </c>
    </row>
    <row r="25" customFormat="false" ht="12" hidden="false" customHeight="false" outlineLevel="0" collapsed="false">
      <c r="A25" s="29" t="n">
        <f aca="false">A24+1</f>
        <v>2011</v>
      </c>
      <c r="B25" s="33" t="n">
        <v>12</v>
      </c>
      <c r="C25" s="33" t="n">
        <v>16</v>
      </c>
      <c r="D25" s="33" t="n">
        <v>24</v>
      </c>
      <c r="E25" s="33" t="n">
        <v>26</v>
      </c>
      <c r="F25" s="33" t="n">
        <v>12</v>
      </c>
      <c r="G25" s="33" t="n">
        <v>41</v>
      </c>
      <c r="H25" s="33" t="n">
        <v>29</v>
      </c>
      <c r="I25" s="33" t="n">
        <v>46</v>
      </c>
      <c r="J25" s="23" t="n">
        <f aca="false">SUM(B25:I25)</f>
        <v>206</v>
      </c>
    </row>
    <row r="26" customFormat="false" ht="12" hidden="false" customHeight="false" outlineLevel="0" collapsed="false">
      <c r="A26" s="29" t="n">
        <f aca="false">A25+1</f>
        <v>2012</v>
      </c>
      <c r="B26" s="33" t="n">
        <v>18</v>
      </c>
      <c r="C26" s="33" t="n">
        <v>15</v>
      </c>
      <c r="D26" s="33" t="n">
        <v>22</v>
      </c>
      <c r="E26" s="33" t="n">
        <v>22</v>
      </c>
      <c r="F26" s="33" t="n">
        <v>3</v>
      </c>
      <c r="G26" s="33" t="n">
        <v>46</v>
      </c>
      <c r="H26" s="33" t="n">
        <v>25</v>
      </c>
      <c r="I26" s="33" t="n">
        <v>58</v>
      </c>
      <c r="J26" s="23" t="n">
        <f aca="false">SUM(B26:I26)</f>
        <v>209</v>
      </c>
    </row>
    <row r="27" customFormat="false" ht="12" hidden="false" customHeight="false" outlineLevel="0" collapsed="false">
      <c r="A27" s="29" t="n">
        <f aca="false">A26+1</f>
        <v>2013</v>
      </c>
      <c r="B27" s="33" t="n">
        <v>12</v>
      </c>
      <c r="C27" s="33" t="n">
        <v>7</v>
      </c>
      <c r="D27" s="33" t="n">
        <v>29</v>
      </c>
      <c r="E27" s="33" t="n">
        <v>17</v>
      </c>
      <c r="F27" s="33" t="n">
        <v>11</v>
      </c>
      <c r="G27" s="33" t="n">
        <v>47</v>
      </c>
      <c r="H27" s="33" t="n">
        <v>32</v>
      </c>
      <c r="I27" s="33" t="n">
        <v>53</v>
      </c>
      <c r="J27" s="23" t="n">
        <f aca="false">SUM(B27:I27)</f>
        <v>208</v>
      </c>
    </row>
    <row r="28" customFormat="false" ht="12" hidden="false" customHeight="false" outlineLevel="0" collapsed="false">
      <c r="A28" s="29" t="n">
        <f aca="false">A27+1</f>
        <v>2014</v>
      </c>
      <c r="B28" s="33" t="n">
        <v>3</v>
      </c>
      <c r="C28" s="33" t="n">
        <v>14</v>
      </c>
      <c r="D28" s="33" t="n">
        <v>19</v>
      </c>
      <c r="E28" s="33" t="n">
        <v>22</v>
      </c>
      <c r="F28" s="33" t="n">
        <v>3</v>
      </c>
      <c r="G28" s="33" t="n">
        <v>61</v>
      </c>
      <c r="H28" s="33" t="n">
        <v>22</v>
      </c>
      <c r="I28" s="33" t="n">
        <v>59</v>
      </c>
      <c r="J28" s="23" t="n">
        <f aca="false">SUM(B28:I28)</f>
        <v>203</v>
      </c>
    </row>
    <row r="29" customFormat="false" ht="12" hidden="false" customHeight="false" outlineLevel="0" collapsed="false">
      <c r="A29" s="29" t="n">
        <f aca="false">A28+1</f>
        <v>2015</v>
      </c>
      <c r="B29" s="33" t="n">
        <v>10</v>
      </c>
      <c r="C29" s="33" t="n">
        <v>17</v>
      </c>
      <c r="D29" s="33" t="n">
        <v>24</v>
      </c>
      <c r="E29" s="33" t="n">
        <v>26</v>
      </c>
      <c r="F29" s="33" t="n">
        <v>7</v>
      </c>
      <c r="G29" s="33" t="n">
        <v>50</v>
      </c>
      <c r="H29" s="33" t="n">
        <v>36</v>
      </c>
      <c r="I29" s="33" t="n">
        <v>64</v>
      </c>
      <c r="J29" s="23" t="n">
        <f aca="false">SUM(B29:I29)</f>
        <v>234</v>
      </c>
    </row>
    <row r="30" customFormat="false" ht="12" hidden="false" customHeight="false" outlineLevel="0" collapsed="false">
      <c r="A30" s="29" t="n">
        <f aca="false">A29+1</f>
        <v>2016</v>
      </c>
      <c r="B30" s="33" t="n">
        <v>15</v>
      </c>
      <c r="C30" s="33" t="n">
        <v>9</v>
      </c>
      <c r="D30" s="33" t="n">
        <v>16</v>
      </c>
      <c r="E30" s="33" t="n">
        <v>37</v>
      </c>
      <c r="F30" s="33" t="n">
        <v>6</v>
      </c>
      <c r="G30" s="33" t="n">
        <v>43</v>
      </c>
      <c r="H30" s="33" t="n">
        <v>28</v>
      </c>
      <c r="I30" s="33" t="n">
        <v>67</v>
      </c>
      <c r="J30" s="23" t="n">
        <f aca="false">SUM(B30:I30)</f>
        <v>221</v>
      </c>
    </row>
    <row r="31" customFormat="false" ht="12" hidden="false" customHeight="false" outlineLevel="0" collapsed="false">
      <c r="A31" s="29" t="n">
        <v>2017</v>
      </c>
      <c r="B31" s="33" t="n">
        <v>12</v>
      </c>
      <c r="C31" s="33" t="n">
        <v>10</v>
      </c>
      <c r="D31" s="33" t="n">
        <v>27</v>
      </c>
      <c r="E31" s="33" t="n">
        <v>35</v>
      </c>
      <c r="F31" s="33" t="n">
        <v>14</v>
      </c>
      <c r="G31" s="33" t="n">
        <v>52</v>
      </c>
      <c r="H31" s="33" t="n">
        <v>24</v>
      </c>
      <c r="I31" s="33" t="n">
        <v>48</v>
      </c>
      <c r="J31" s="23" t="n">
        <f aca="false">SUM(B31:I31)</f>
        <v>222</v>
      </c>
    </row>
    <row r="32" customFormat="false" ht="12" hidden="false" customHeight="false" outlineLevel="0" collapsed="false">
      <c r="A32" s="29" t="n">
        <v>2018</v>
      </c>
      <c r="B32" s="33" t="n">
        <v>10</v>
      </c>
      <c r="C32" s="33" t="n">
        <v>5</v>
      </c>
      <c r="D32" s="33" t="n">
        <v>18</v>
      </c>
      <c r="E32" s="33" t="n">
        <v>33</v>
      </c>
      <c r="F32" s="33" t="n">
        <v>23</v>
      </c>
      <c r="G32" s="33" t="n">
        <v>50</v>
      </c>
      <c r="H32" s="33" t="n">
        <v>29</v>
      </c>
      <c r="I32" s="33" t="n">
        <v>69</v>
      </c>
      <c r="J32" s="23" t="n">
        <f aca="false">SUM(B32:I32)</f>
        <v>237</v>
      </c>
    </row>
    <row r="33" customFormat="false" ht="12" hidden="false" customHeight="false" outlineLevel="0" collapsed="false">
      <c r="A33" s="29" t="n">
        <v>2019</v>
      </c>
      <c r="B33" s="33" t="n">
        <v>6</v>
      </c>
      <c r="C33" s="33" t="n">
        <v>17</v>
      </c>
      <c r="D33" s="33" t="n">
        <v>13</v>
      </c>
      <c r="E33" s="33" t="n">
        <v>34</v>
      </c>
      <c r="F33" s="33" t="n">
        <v>9</v>
      </c>
      <c r="G33" s="33" t="n">
        <v>52</v>
      </c>
      <c r="H33" s="33" t="n">
        <v>35</v>
      </c>
      <c r="I33" s="33" t="n">
        <v>74</v>
      </c>
      <c r="J33" s="23" t="n">
        <f aca="false">SUM(B33:I33)</f>
        <v>240</v>
      </c>
    </row>
    <row r="34" customFormat="false" ht="12" hidden="false" customHeight="false" outlineLevel="0" collapsed="false">
      <c r="A34" s="29" t="n">
        <v>2020</v>
      </c>
      <c r="B34" s="33" t="n">
        <v>6</v>
      </c>
      <c r="C34" s="33" t="n">
        <v>7</v>
      </c>
      <c r="D34" s="33" t="n">
        <v>13</v>
      </c>
      <c r="E34" s="33" t="n">
        <v>18</v>
      </c>
      <c r="F34" s="33" t="n">
        <v>19</v>
      </c>
      <c r="G34" s="33" t="n">
        <v>41</v>
      </c>
      <c r="H34" s="33" t="n">
        <v>16</v>
      </c>
      <c r="I34" s="33" t="n">
        <v>68</v>
      </c>
      <c r="J34" s="23" t="n">
        <f aca="false">SUM(B34:I34)</f>
        <v>188</v>
      </c>
    </row>
    <row r="35" customFormat="false" ht="12" hidden="false" customHeight="false" outlineLevel="0" collapsed="false">
      <c r="A35" s="29" t="n">
        <v>2021</v>
      </c>
      <c r="B35" s="33" t="n">
        <v>9</v>
      </c>
      <c r="C35" s="33" t="n">
        <v>10</v>
      </c>
      <c r="D35" s="33" t="n">
        <v>19</v>
      </c>
      <c r="E35" s="33" t="n">
        <v>30</v>
      </c>
      <c r="F35" s="33" t="n">
        <v>29</v>
      </c>
      <c r="G35" s="33" t="n">
        <v>71</v>
      </c>
      <c r="H35" s="33" t="n">
        <v>30</v>
      </c>
      <c r="I35" s="33" t="n">
        <v>67</v>
      </c>
      <c r="J35" s="23" t="n">
        <f aca="false">SUM(B35:I35)</f>
        <v>265</v>
      </c>
    </row>
    <row r="36" customFormat="false" ht="12" hidden="false" customHeight="false" outlineLevel="0" collapsed="false">
      <c r="A36" s="29" t="n">
        <v>2022</v>
      </c>
      <c r="B36" s="33" t="n">
        <v>9</v>
      </c>
      <c r="C36" s="33" t="n">
        <v>10</v>
      </c>
      <c r="D36" s="33" t="n">
        <v>20</v>
      </c>
      <c r="E36" s="33" t="n">
        <v>20</v>
      </c>
      <c r="F36" s="33" t="n">
        <v>13</v>
      </c>
      <c r="G36" s="33" t="n">
        <v>58</v>
      </c>
      <c r="H36" s="33" t="n">
        <v>25</v>
      </c>
      <c r="I36" s="33" t="n">
        <v>53</v>
      </c>
      <c r="J36" s="23" t="n">
        <f aca="false">SUM(B36:I36)</f>
        <v>208</v>
      </c>
    </row>
    <row r="37" customFormat="false" ht="12" hidden="false" customHeight="false" outlineLevel="0" collapsed="false">
      <c r="A37" s="29" t="n">
        <v>2023</v>
      </c>
      <c r="B37" s="25" t="n">
        <v>12</v>
      </c>
      <c r="C37" s="25" t="n">
        <v>9</v>
      </c>
      <c r="D37" s="25" t="n">
        <v>16</v>
      </c>
      <c r="E37" s="25" t="n">
        <v>31</v>
      </c>
      <c r="F37" s="25" t="n">
        <v>25</v>
      </c>
      <c r="G37" s="25" t="n">
        <v>76</v>
      </c>
      <c r="H37" s="25" t="n">
        <v>23</v>
      </c>
      <c r="I37" s="25" t="n">
        <v>44</v>
      </c>
      <c r="J37" s="23" t="n">
        <f aca="false">SUM(B37:I37)</f>
        <v>236</v>
      </c>
    </row>
    <row r="38" customFormat="false" ht="12" hidden="false" customHeight="false" outlineLevel="0" collapsed="false">
      <c r="A38" s="29" t="n">
        <v>2023</v>
      </c>
      <c r="B38" s="25" t="n">
        <v>15</v>
      </c>
      <c r="C38" s="25" t="n">
        <v>12</v>
      </c>
      <c r="D38" s="25" t="n">
        <v>23</v>
      </c>
      <c r="E38" s="25" t="n">
        <v>27</v>
      </c>
      <c r="F38" s="25" t="n">
        <v>12</v>
      </c>
      <c r="G38" s="25" t="n">
        <v>56</v>
      </c>
      <c r="H38" s="25" t="n">
        <v>30</v>
      </c>
      <c r="I38" s="25" t="n">
        <v>56</v>
      </c>
      <c r="J38" s="23" t="n">
        <f aca="false">SUM(B38:I38)</f>
        <v>231</v>
      </c>
    </row>
    <row r="41" s="14" customFormat="true" ht="12" hidden="false" customHeight="false" outlineLevel="0" collapsed="false">
      <c r="A41" s="146" t="s">
        <v>123</v>
      </c>
      <c r="B41" s="147" t="s">
        <v>115</v>
      </c>
      <c r="C41" s="147" t="s">
        <v>116</v>
      </c>
      <c r="D41" s="147" t="s">
        <v>117</v>
      </c>
      <c r="E41" s="147" t="s">
        <v>118</v>
      </c>
      <c r="F41" s="147" t="s">
        <v>119</v>
      </c>
      <c r="G41" s="147" t="s">
        <v>120</v>
      </c>
      <c r="H41" s="147" t="s">
        <v>121</v>
      </c>
      <c r="I41" s="147" t="s">
        <v>122</v>
      </c>
      <c r="J41" s="23" t="s">
        <v>63</v>
      </c>
    </row>
    <row r="42" s="14" customFormat="true" ht="12" hidden="false" customHeight="false" outlineLevel="0" collapsed="false">
      <c r="A42" s="29" t="n">
        <v>1994</v>
      </c>
      <c r="B42" s="148" t="n">
        <v>16.3144806457474</v>
      </c>
      <c r="C42" s="148" t="n">
        <v>16.0156228592724</v>
      </c>
      <c r="D42" s="123" t="n">
        <v>6.82228580505875</v>
      </c>
      <c r="E42" s="123" t="n">
        <v>14.4689357454851</v>
      </c>
      <c r="F42" s="148" t="n">
        <v>12.3658793830009</v>
      </c>
      <c r="G42" s="148" t="n">
        <v>22.1462884983484</v>
      </c>
      <c r="H42" s="148" t="n">
        <v>10.5736923572723</v>
      </c>
      <c r="I42" s="148" t="n">
        <v>1.29281470581464</v>
      </c>
      <c r="J42" s="91" t="n">
        <f aca="false">SUM(B42:I42)</f>
        <v>99.9999999999999</v>
      </c>
      <c r="L42" s="39"/>
      <c r="M42" s="39"/>
      <c r="N42" s="39"/>
      <c r="O42" s="39"/>
      <c r="P42" s="39"/>
      <c r="Q42" s="39"/>
      <c r="R42" s="39"/>
      <c r="S42" s="39"/>
      <c r="T42" s="39"/>
      <c r="U42" s="39"/>
    </row>
    <row r="43" s="14" customFormat="true" ht="12" hidden="false" customHeight="false" outlineLevel="0" collapsed="false">
      <c r="A43" s="29" t="n">
        <f aca="false">A42+1</f>
        <v>1995</v>
      </c>
      <c r="B43" s="148" t="n">
        <v>4.09848409125014</v>
      </c>
      <c r="C43" s="148" t="n">
        <v>16.7488123064163</v>
      </c>
      <c r="D43" s="123" t="n">
        <v>20.2373446155139</v>
      </c>
      <c r="E43" s="123" t="n">
        <v>22.1926848247114</v>
      </c>
      <c r="F43" s="148" t="n">
        <v>9.5372138579189</v>
      </c>
      <c r="G43" s="148" t="n">
        <v>17.9592574275369</v>
      </c>
      <c r="H43" s="148" t="n">
        <v>7.38046100625306</v>
      </c>
      <c r="I43" s="148" t="n">
        <v>1.84574187039944</v>
      </c>
      <c r="J43" s="91" t="n">
        <f aca="false">SUM(B43:I43)</f>
        <v>100</v>
      </c>
      <c r="L43" s="39"/>
      <c r="M43" s="39"/>
      <c r="N43" s="39"/>
      <c r="O43" s="39"/>
      <c r="P43" s="39"/>
      <c r="Q43" s="39"/>
      <c r="R43" s="39"/>
      <c r="S43" s="39"/>
      <c r="T43" s="39"/>
      <c r="U43" s="39"/>
    </row>
    <row r="44" s="14" customFormat="true" ht="12" hidden="false" customHeight="false" outlineLevel="0" collapsed="false">
      <c r="A44" s="29" t="n">
        <f aca="false">A43+1</f>
        <v>1996</v>
      </c>
      <c r="B44" s="148" t="n">
        <v>5.50874723538668</v>
      </c>
      <c r="C44" s="148" t="n">
        <v>15.2582110431637</v>
      </c>
      <c r="D44" s="123" t="n">
        <v>17.3171428669327</v>
      </c>
      <c r="E44" s="123" t="n">
        <v>18.5832483710614</v>
      </c>
      <c r="F44" s="148" t="n">
        <v>10.0418400112582</v>
      </c>
      <c r="G44" s="148" t="n">
        <v>22.6453220382567</v>
      </c>
      <c r="H44" s="148" t="n">
        <v>8.04288218183535</v>
      </c>
      <c r="I44" s="148" t="n">
        <v>2.60260625210526</v>
      </c>
      <c r="J44" s="91" t="n">
        <f aca="false">SUM(B44:I44)</f>
        <v>100</v>
      </c>
      <c r="L44" s="39"/>
      <c r="M44" s="39"/>
      <c r="N44" s="39"/>
      <c r="O44" s="39"/>
      <c r="P44" s="39"/>
      <c r="Q44" s="39"/>
      <c r="R44" s="39"/>
      <c r="S44" s="39"/>
      <c r="T44" s="39"/>
      <c r="U44" s="39"/>
    </row>
    <row r="45" s="14" customFormat="true" ht="12" hidden="false" customHeight="false" outlineLevel="0" collapsed="false">
      <c r="A45" s="29" t="n">
        <f aca="false">A44+1</f>
        <v>1997</v>
      </c>
      <c r="B45" s="148" t="n">
        <v>27.0742837564626</v>
      </c>
      <c r="C45" s="148" t="n">
        <v>7.85946673008434</v>
      </c>
      <c r="D45" s="148" t="n">
        <v>20.2266888585339</v>
      </c>
      <c r="E45" s="148" t="n">
        <v>9.90077498597635</v>
      </c>
      <c r="F45" s="148" t="n">
        <v>7.97602294150631</v>
      </c>
      <c r="G45" s="148" t="n">
        <v>18.5696891146796</v>
      </c>
      <c r="H45" s="148" t="n">
        <v>6.36509897511815</v>
      </c>
      <c r="I45" s="148" t="n">
        <v>2.0279746376388</v>
      </c>
      <c r="J45" s="91" t="n">
        <f aca="false">SUM(B45:I45)</f>
        <v>100</v>
      </c>
      <c r="L45" s="39"/>
      <c r="M45" s="39"/>
      <c r="N45" s="39"/>
      <c r="O45" s="39"/>
      <c r="P45" s="39"/>
      <c r="Q45" s="39"/>
      <c r="R45" s="39"/>
      <c r="S45" s="39"/>
      <c r="T45" s="39"/>
      <c r="U45" s="39"/>
    </row>
    <row r="46" s="14" customFormat="true" ht="12" hidden="false" customHeight="false" outlineLevel="0" collapsed="false">
      <c r="A46" s="29" t="n">
        <f aca="false">A45+1</f>
        <v>1998</v>
      </c>
      <c r="B46" s="148" t="n">
        <v>18.0893678033317</v>
      </c>
      <c r="C46" s="148" t="n">
        <v>11.1931106053244</v>
      </c>
      <c r="D46" s="148" t="n">
        <v>18.9181414921795</v>
      </c>
      <c r="E46" s="148" t="n">
        <v>11.0880731248564</v>
      </c>
      <c r="F46" s="148" t="n">
        <v>7.76143049736946</v>
      </c>
      <c r="G46" s="148" t="n">
        <v>24.2614802554008</v>
      </c>
      <c r="H46" s="148" t="n">
        <v>6.74313735197758</v>
      </c>
      <c r="I46" s="148" t="n">
        <v>1.94525886956017</v>
      </c>
      <c r="J46" s="91" t="n">
        <f aca="false">SUM(B46:I46)</f>
        <v>100</v>
      </c>
      <c r="L46" s="39"/>
      <c r="M46" s="39"/>
      <c r="N46" s="39"/>
      <c r="O46" s="39"/>
      <c r="P46" s="39"/>
      <c r="Q46" s="39"/>
      <c r="R46" s="39"/>
      <c r="S46" s="39"/>
      <c r="T46" s="39"/>
      <c r="U46" s="39"/>
    </row>
    <row r="47" s="14" customFormat="true" ht="12" hidden="false" customHeight="false" outlineLevel="0" collapsed="false">
      <c r="A47" s="29" t="n">
        <f aca="false">A46+1</f>
        <v>1999</v>
      </c>
      <c r="B47" s="148" t="n">
        <v>10.371080429124</v>
      </c>
      <c r="C47" s="148" t="n">
        <v>13.9281197517159</v>
      </c>
      <c r="D47" s="148" t="n">
        <v>18.2785051097978</v>
      </c>
      <c r="E47" s="148" t="n">
        <v>11.24480799237</v>
      </c>
      <c r="F47" s="148" t="n">
        <v>9.26641235835166</v>
      </c>
      <c r="G47" s="148" t="n">
        <v>27.8739912159026</v>
      </c>
      <c r="H47" s="148" t="n">
        <v>6.88412529354794</v>
      </c>
      <c r="I47" s="148" t="n">
        <v>2.15295784919018</v>
      </c>
      <c r="J47" s="91" t="n">
        <f aca="false">SUM(B47:I47)</f>
        <v>100</v>
      </c>
    </row>
    <row r="48" s="111" customFormat="true" ht="12" hidden="false" customHeight="false" outlineLevel="0" collapsed="false">
      <c r="A48" s="29" t="n">
        <f aca="false">A47+1</f>
        <v>2000</v>
      </c>
      <c r="B48" s="148" t="n">
        <v>24.3735003926821</v>
      </c>
      <c r="C48" s="148" t="n">
        <v>12.7567149808591</v>
      </c>
      <c r="D48" s="148" t="n">
        <v>14.1955223152781</v>
      </c>
      <c r="E48" s="148" t="n">
        <v>12.0977662914024</v>
      </c>
      <c r="F48" s="148" t="n">
        <v>12.2119299195145</v>
      </c>
      <c r="G48" s="148" t="n">
        <v>18.6968315082529</v>
      </c>
      <c r="H48" s="148" t="n">
        <v>4.40549499700754</v>
      </c>
      <c r="I48" s="148" t="n">
        <v>1.26223959500344</v>
      </c>
      <c r="J48" s="91" t="n">
        <f aca="false">SUM(B48:I48)</f>
        <v>100</v>
      </c>
    </row>
    <row r="49" s="19" customFormat="true" ht="12" hidden="false" customHeight="false" outlineLevel="0" collapsed="false">
      <c r="A49" s="29" t="n">
        <f aca="false">A48+1</f>
        <v>2001</v>
      </c>
      <c r="B49" s="148" t="n">
        <v>24.7968723247435</v>
      </c>
      <c r="C49" s="148" t="n">
        <v>18.1589498630455</v>
      </c>
      <c r="D49" s="148" t="n">
        <v>15.8163791994874</v>
      </c>
      <c r="E49" s="148" t="n">
        <v>11.1158790950532</v>
      </c>
      <c r="F49" s="148" t="n">
        <v>5.24982811484125</v>
      </c>
      <c r="G49" s="148" t="n">
        <v>15.5551163099789</v>
      </c>
      <c r="H49" s="148" t="n">
        <v>5.73544336614208</v>
      </c>
      <c r="I49" s="148" t="n">
        <v>3.57153172670826</v>
      </c>
      <c r="J49" s="91" t="n">
        <f aca="false">SUM(B49:I49)</f>
        <v>100</v>
      </c>
    </row>
    <row r="50" s="19" customFormat="true" ht="12" hidden="false" customHeight="false" outlineLevel="0" collapsed="false">
      <c r="A50" s="29" t="n">
        <f aca="false">A49+1</f>
        <v>2002</v>
      </c>
      <c r="B50" s="148" t="n">
        <v>29.0553003532379</v>
      </c>
      <c r="C50" s="148" t="n">
        <v>8.38561717523909</v>
      </c>
      <c r="D50" s="148" t="n">
        <v>13.0322951801062</v>
      </c>
      <c r="E50" s="148" t="n">
        <v>23.3734789665556</v>
      </c>
      <c r="F50" s="148" t="n">
        <v>5.52886744997818</v>
      </c>
      <c r="G50" s="148" t="n">
        <v>13.5739365518178</v>
      </c>
      <c r="H50" s="148" t="n">
        <v>4.47344957333939</v>
      </c>
      <c r="I50" s="148" t="n">
        <v>2.57705474972584</v>
      </c>
      <c r="J50" s="91" t="n">
        <f aca="false">SUM(B50:I50)</f>
        <v>100</v>
      </c>
    </row>
    <row r="51" s="19" customFormat="true" ht="12" hidden="false" customHeight="false" outlineLevel="0" collapsed="false">
      <c r="A51" s="29" t="n">
        <f aca="false">A50+1</f>
        <v>2003</v>
      </c>
      <c r="B51" s="148" t="n">
        <v>34.2897291993567</v>
      </c>
      <c r="C51" s="148" t="n">
        <v>10.384954787428</v>
      </c>
      <c r="D51" s="148" t="n">
        <v>11.4017037983975</v>
      </c>
      <c r="E51" s="148" t="n">
        <v>12.4291368779343</v>
      </c>
      <c r="F51" s="148" t="n">
        <v>9.16547658479361</v>
      </c>
      <c r="G51" s="148" t="n">
        <v>13.2798007184061</v>
      </c>
      <c r="H51" s="148" t="n">
        <v>6.41238062034997</v>
      </c>
      <c r="I51" s="148" t="n">
        <v>2.63681741333378</v>
      </c>
      <c r="J51" s="91" t="n">
        <f aca="false">SUM(B51:I51)</f>
        <v>100</v>
      </c>
    </row>
    <row r="52" s="111" customFormat="true" ht="12" hidden="false" customHeight="false" outlineLevel="0" collapsed="false">
      <c r="A52" s="29" t="n">
        <f aca="false">A51+1</f>
        <v>2004</v>
      </c>
      <c r="B52" s="148" t="n">
        <v>26.5418384925016</v>
      </c>
      <c r="C52" s="148" t="n">
        <v>20.4438332757296</v>
      </c>
      <c r="D52" s="148" t="n">
        <v>8.57471496396186</v>
      </c>
      <c r="E52" s="148" t="n">
        <v>19.5178226094112</v>
      </c>
      <c r="F52" s="148" t="n">
        <v>8.15858031144056</v>
      </c>
      <c r="G52" s="148" t="n">
        <v>10.5348293620462</v>
      </c>
      <c r="H52" s="148" t="n">
        <v>5.18341856345064</v>
      </c>
      <c r="I52" s="148" t="n">
        <v>1.0449624214584</v>
      </c>
      <c r="J52" s="91" t="n">
        <f aca="false">SUM(B52:I52)</f>
        <v>100</v>
      </c>
    </row>
    <row r="53" s="14" customFormat="true" ht="12" hidden="false" customHeight="false" outlineLevel="0" collapsed="false">
      <c r="A53" s="29" t="n">
        <f aca="false">A52+1</f>
        <v>2005</v>
      </c>
      <c r="B53" s="148" t="n">
        <v>31.8811034194264</v>
      </c>
      <c r="C53" s="148" t="n">
        <v>13.7906393110397</v>
      </c>
      <c r="D53" s="148" t="n">
        <v>15.4622404160027</v>
      </c>
      <c r="E53" s="148" t="n">
        <v>13.1620737497371</v>
      </c>
      <c r="F53" s="148" t="n">
        <v>3.43029249062655</v>
      </c>
      <c r="G53" s="148" t="n">
        <v>14.9924944813185</v>
      </c>
      <c r="H53" s="148" t="n">
        <v>5.03741678381119</v>
      </c>
      <c r="I53" s="148" t="n">
        <v>2.24373934803796</v>
      </c>
      <c r="J53" s="91" t="n">
        <f aca="false">SUM(B53:I53)</f>
        <v>100</v>
      </c>
    </row>
    <row r="54" s="18" customFormat="true" ht="12" hidden="false" customHeight="false" outlineLevel="0" collapsed="false">
      <c r="A54" s="29" t="n">
        <f aca="false">A53+1</f>
        <v>2006</v>
      </c>
      <c r="B54" s="148" t="n">
        <v>27.322003586497</v>
      </c>
      <c r="C54" s="148" t="n">
        <v>20.3212711069693</v>
      </c>
      <c r="D54" s="148" t="n">
        <v>20.1452668041967</v>
      </c>
      <c r="E54" s="148" t="n">
        <v>8.11550828168851</v>
      </c>
      <c r="F54" s="148" t="n">
        <v>3.45336289889179</v>
      </c>
      <c r="G54" s="148" t="n">
        <v>12.8923403503824</v>
      </c>
      <c r="H54" s="148" t="n">
        <v>6.11721574555425</v>
      </c>
      <c r="I54" s="148" t="n">
        <v>1.63303122582019</v>
      </c>
      <c r="J54" s="91" t="n">
        <f aca="false">SUM(B54:I54)</f>
        <v>100</v>
      </c>
    </row>
    <row r="55" customFormat="false" ht="12" hidden="false" customHeight="false" outlineLevel="0" collapsed="false">
      <c r="A55" s="29" t="n">
        <f aca="false">A54+1</f>
        <v>2007</v>
      </c>
      <c r="B55" s="148" t="n">
        <v>28.6350217881341</v>
      </c>
      <c r="C55" s="148" t="n">
        <v>19.046933022187</v>
      </c>
      <c r="D55" s="148" t="n">
        <v>17.3356593068595</v>
      </c>
      <c r="E55" s="148" t="n">
        <v>12.0748611249293</v>
      </c>
      <c r="F55" s="148" t="n">
        <v>4.00335141330044</v>
      </c>
      <c r="G55" s="148" t="n">
        <v>12.5354215430505</v>
      </c>
      <c r="H55" s="148" t="n">
        <v>4.38394056174993</v>
      </c>
      <c r="I55" s="148" t="n">
        <v>1.98481123978921</v>
      </c>
      <c r="J55" s="91" t="n">
        <f aca="false">SUM(B55:I55)</f>
        <v>100</v>
      </c>
    </row>
    <row r="56" customFormat="false" ht="12" hidden="false" customHeight="false" outlineLevel="0" collapsed="false">
      <c r="A56" s="29" t="n">
        <f aca="false">A55+1</f>
        <v>2008</v>
      </c>
      <c r="B56" s="148" t="n">
        <v>41.2905643550564</v>
      </c>
      <c r="C56" s="148" t="n">
        <v>16.072913033792</v>
      </c>
      <c r="D56" s="148" t="n">
        <v>17.139374854137</v>
      </c>
      <c r="E56" s="148" t="n">
        <v>5.43743970516087</v>
      </c>
      <c r="F56" s="148" t="n">
        <v>5.9807137328262</v>
      </c>
      <c r="G56" s="148" t="n">
        <v>9.62376058499515</v>
      </c>
      <c r="H56" s="148" t="n">
        <v>2.69181898961812</v>
      </c>
      <c r="I56" s="148" t="n">
        <v>1.76341474441418</v>
      </c>
      <c r="J56" s="91" t="n">
        <f aca="false">SUM(B56:I56)</f>
        <v>99.9999999999999</v>
      </c>
    </row>
    <row r="57" customFormat="false" ht="12" hidden="false" customHeight="false" outlineLevel="0" collapsed="false">
      <c r="A57" s="29" t="n">
        <f aca="false">A56+1</f>
        <v>2009</v>
      </c>
      <c r="B57" s="148" t="n">
        <v>24.7240362123249</v>
      </c>
      <c r="C57" s="148" t="n">
        <v>18.6425372010767</v>
      </c>
      <c r="D57" s="148" t="n">
        <v>19.2969594345952</v>
      </c>
      <c r="E57" s="148" t="n">
        <v>11.7408826454916</v>
      </c>
      <c r="F57" s="148" t="n">
        <v>4.4356074310131</v>
      </c>
      <c r="G57" s="148" t="n">
        <v>13.7218553687728</v>
      </c>
      <c r="H57" s="148" t="n">
        <v>5.81282084436922</v>
      </c>
      <c r="I57" s="148" t="n">
        <v>1.62530086235652</v>
      </c>
      <c r="J57" s="91" t="n">
        <f aca="false">SUM(B57:I57)</f>
        <v>100</v>
      </c>
    </row>
    <row r="58" customFormat="false" ht="12" hidden="false" customHeight="false" outlineLevel="0" collapsed="false">
      <c r="A58" s="29" t="n">
        <f aca="false">A57+1</f>
        <v>2010</v>
      </c>
      <c r="B58" s="148" t="n">
        <v>25.768378790518</v>
      </c>
      <c r="C58" s="148" t="n">
        <v>16.4753582697611</v>
      </c>
      <c r="D58" s="148" t="n">
        <v>17.7827807060023</v>
      </c>
      <c r="E58" s="148" t="n">
        <v>16.6693416559073</v>
      </c>
      <c r="F58" s="148" t="n">
        <v>6.41081636314315</v>
      </c>
      <c r="G58" s="148" t="n">
        <v>12.6609836623652</v>
      </c>
      <c r="H58" s="148" t="n">
        <v>2.31365403183199</v>
      </c>
      <c r="I58" s="148" t="n">
        <v>1.91868652047098</v>
      </c>
      <c r="J58" s="91" t="n">
        <f aca="false">SUM(B58:I58)</f>
        <v>100</v>
      </c>
    </row>
    <row r="59" customFormat="false" ht="12" hidden="false" customHeight="false" outlineLevel="0" collapsed="false">
      <c r="A59" s="29" t="n">
        <f aca="false">A58+1</f>
        <v>2011</v>
      </c>
      <c r="B59" s="148" t="n">
        <v>28.740393071308</v>
      </c>
      <c r="C59" s="148" t="n">
        <v>17.2914923705269</v>
      </c>
      <c r="D59" s="148" t="n">
        <v>17.6768837678089</v>
      </c>
      <c r="E59" s="148" t="n">
        <v>13.9421063965512</v>
      </c>
      <c r="F59" s="148" t="n">
        <v>5.01254360204933</v>
      </c>
      <c r="G59" s="148" t="n">
        <v>11.6550841006503</v>
      </c>
      <c r="H59" s="148" t="n">
        <v>3.74713446098645</v>
      </c>
      <c r="I59" s="148" t="n">
        <v>1.93436223011879</v>
      </c>
      <c r="J59" s="91" t="n">
        <f aca="false">SUM(B59:I59)</f>
        <v>99.9999999999999</v>
      </c>
    </row>
    <row r="60" customFormat="false" ht="12" hidden="false" customHeight="false" outlineLevel="0" collapsed="false">
      <c r="A60" s="29" t="n">
        <f aca="false">A59+1</f>
        <v>2012</v>
      </c>
      <c r="B60" s="148" t="n">
        <v>33.6562335199836</v>
      </c>
      <c r="C60" s="148" t="n">
        <v>16.1884051090298</v>
      </c>
      <c r="D60" s="148" t="n">
        <v>16.8593982442876</v>
      </c>
      <c r="E60" s="148" t="n">
        <v>12.339361094317</v>
      </c>
      <c r="F60" s="148" t="n">
        <v>1.2729131565972</v>
      </c>
      <c r="G60" s="148" t="n">
        <v>14.0240102346012</v>
      </c>
      <c r="H60" s="148" t="n">
        <v>3.37601777674957</v>
      </c>
      <c r="I60" s="148" t="n">
        <v>2.28366086443408</v>
      </c>
      <c r="J60" s="91" t="n">
        <f aca="false">SUM(B60:I60)</f>
        <v>100</v>
      </c>
    </row>
    <row r="61" customFormat="false" ht="12" hidden="false" customHeight="false" outlineLevel="0" collapsed="false">
      <c r="A61" s="29" t="n">
        <f aca="false">A60+1</f>
        <v>2013</v>
      </c>
      <c r="B61" s="148" t="n">
        <v>34.1798356332783</v>
      </c>
      <c r="C61" s="148" t="n">
        <v>8.21125844143199</v>
      </c>
      <c r="D61" s="148" t="n">
        <v>23.1960024783661</v>
      </c>
      <c r="E61" s="148" t="n">
        <v>9.28571152030265</v>
      </c>
      <c r="F61" s="148" t="n">
        <v>4.773571645357</v>
      </c>
      <c r="G61" s="148" t="n">
        <v>13.3469391277593</v>
      </c>
      <c r="H61" s="148" t="n">
        <v>4.81130136314355</v>
      </c>
      <c r="I61" s="148" t="n">
        <v>2.19537979036115</v>
      </c>
      <c r="J61" s="91" t="n">
        <f aca="false">SUM(B61:I61)</f>
        <v>100</v>
      </c>
    </row>
    <row r="62" customFormat="false" ht="12" hidden="false" customHeight="false" outlineLevel="0" collapsed="false">
      <c r="A62" s="29" t="n">
        <f aca="false">A61+1</f>
        <v>2014</v>
      </c>
      <c r="B62" s="148" t="n">
        <v>10.2660711045339</v>
      </c>
      <c r="C62" s="148" t="n">
        <v>21.3817503286306</v>
      </c>
      <c r="D62" s="148" t="n">
        <v>19.7327389257173</v>
      </c>
      <c r="E62" s="148" t="n">
        <v>16.1437954188993</v>
      </c>
      <c r="F62" s="148" t="n">
        <v>1.78181052533373</v>
      </c>
      <c r="G62" s="148" t="n">
        <v>23.5981575764698</v>
      </c>
      <c r="H62" s="148" t="n">
        <v>3.96413996757026</v>
      </c>
      <c r="I62" s="148" t="n">
        <v>3.13153615284507</v>
      </c>
      <c r="J62" s="91" t="n">
        <f aca="false">SUM(B62:I62)</f>
        <v>100</v>
      </c>
    </row>
    <row r="63" customFormat="false" ht="12" hidden="false" customHeight="false" outlineLevel="0" collapsed="false">
      <c r="A63" s="29" t="n">
        <f aca="false">A62+1</f>
        <v>2015</v>
      </c>
      <c r="B63" s="148" t="n">
        <v>18.6530558482222</v>
      </c>
      <c r="C63" s="148" t="n">
        <v>19.8944963007492</v>
      </c>
      <c r="D63" s="148" t="n">
        <v>19.001325093437</v>
      </c>
      <c r="E63" s="148" t="n">
        <v>15.3259186032071</v>
      </c>
      <c r="F63" s="148" t="n">
        <v>3.19174644801983</v>
      </c>
      <c r="G63" s="148" t="n">
        <v>15.6345636655718</v>
      </c>
      <c r="H63" s="148" t="n">
        <v>5.36642593683978</v>
      </c>
      <c r="I63" s="148" t="n">
        <v>2.93246810395302</v>
      </c>
      <c r="J63" s="91" t="n">
        <f aca="false">SUM(B63:I63)</f>
        <v>99.9999999999999</v>
      </c>
    </row>
    <row r="64" customFormat="false" ht="12" hidden="false" customHeight="false" outlineLevel="0" collapsed="false">
      <c r="A64" s="29" t="n">
        <f aca="false">A63+1</f>
        <v>2016</v>
      </c>
      <c r="B64" s="148" t="n">
        <v>42.8805853115356</v>
      </c>
      <c r="C64" s="148" t="n">
        <v>9.13992302396938</v>
      </c>
      <c r="D64" s="148" t="n">
        <v>11.1182371303039</v>
      </c>
      <c r="E64" s="148" t="n">
        <v>18.079247290915</v>
      </c>
      <c r="F64" s="148" t="n">
        <v>2.20594527094492</v>
      </c>
      <c r="G64" s="148" t="n">
        <v>11.0321630140049</v>
      </c>
      <c r="H64" s="148" t="n">
        <v>3.15381871920416</v>
      </c>
      <c r="I64" s="148" t="n">
        <v>2.39008023912226</v>
      </c>
      <c r="J64" s="91" t="n">
        <f aca="false">SUM(B64:I64)</f>
        <v>100</v>
      </c>
    </row>
    <row r="65" customFormat="false" ht="12" hidden="false" customHeight="false" outlineLevel="0" collapsed="false">
      <c r="A65" s="29" t="n">
        <v>2017</v>
      </c>
      <c r="B65" s="148" t="n">
        <v>23.4864397449644</v>
      </c>
      <c r="C65" s="148" t="n">
        <v>11.0118670251794</v>
      </c>
      <c r="D65" s="148" t="n">
        <v>20.5662370094608</v>
      </c>
      <c r="E65" s="148" t="n">
        <v>19.5916828945688</v>
      </c>
      <c r="F65" s="148" t="n">
        <v>5.86347605261534</v>
      </c>
      <c r="G65" s="148" t="n">
        <v>14.8183530096466</v>
      </c>
      <c r="H65" s="148" t="n">
        <v>2.89652914909545</v>
      </c>
      <c r="I65" s="148" t="n">
        <v>1.76541511446923</v>
      </c>
      <c r="J65" s="91" t="n">
        <f aca="false">SUM(B65:I65)</f>
        <v>100</v>
      </c>
    </row>
    <row r="66" customFormat="false" ht="12" hidden="false" customHeight="false" outlineLevel="0" collapsed="false">
      <c r="A66" s="29" t="n">
        <v>2018</v>
      </c>
      <c r="B66" s="148" t="n">
        <v>22.9176343719421</v>
      </c>
      <c r="C66" s="148" t="n">
        <v>6.51473202719548</v>
      </c>
      <c r="D66" s="148" t="n">
        <v>15.67631658141</v>
      </c>
      <c r="E66" s="148" t="n">
        <v>20.6563646074698</v>
      </c>
      <c r="F66" s="148" t="n">
        <v>11.1404204506309</v>
      </c>
      <c r="G66" s="148" t="n">
        <v>15.6529753945739</v>
      </c>
      <c r="H66" s="148" t="n">
        <v>4.22792660532975</v>
      </c>
      <c r="I66" s="148" t="n">
        <v>3.21362996144814</v>
      </c>
      <c r="J66" s="91" t="n">
        <f aca="false">SUM(B66:I66)</f>
        <v>100</v>
      </c>
      <c r="L66" s="149"/>
      <c r="M66" s="149"/>
      <c r="N66" s="149"/>
      <c r="O66" s="149"/>
      <c r="P66" s="149"/>
      <c r="Q66" s="149"/>
      <c r="R66" s="149"/>
      <c r="S66" s="149"/>
      <c r="T66" s="149"/>
      <c r="U66" s="149"/>
    </row>
    <row r="67" customFormat="false" ht="12" hidden="false" customHeight="false" outlineLevel="0" collapsed="false">
      <c r="A67" s="29" t="n">
        <v>2019</v>
      </c>
      <c r="B67" s="148" t="n">
        <v>13.8104644930654</v>
      </c>
      <c r="C67" s="148" t="n">
        <v>21.893119253638</v>
      </c>
      <c r="D67" s="148" t="n">
        <v>11.5967101840852</v>
      </c>
      <c r="E67" s="148" t="n">
        <v>22.2791049030971</v>
      </c>
      <c r="F67" s="148" t="n">
        <v>4.38891055111695</v>
      </c>
      <c r="G67" s="148" t="n">
        <v>17.13505426574</v>
      </c>
      <c r="H67" s="148" t="n">
        <v>5.48841805899528</v>
      </c>
      <c r="I67" s="148" t="n">
        <v>3.40821829026202</v>
      </c>
      <c r="J67" s="91" t="n">
        <f aca="false">SUM(B67:I67)</f>
        <v>100</v>
      </c>
      <c r="L67" s="149"/>
      <c r="M67" s="149"/>
      <c r="N67" s="149"/>
      <c r="O67" s="149"/>
      <c r="P67" s="149"/>
      <c r="Q67" s="149"/>
      <c r="R67" s="149"/>
      <c r="S67" s="149"/>
      <c r="T67" s="149"/>
      <c r="U67" s="149"/>
    </row>
    <row r="68" customFormat="false" ht="12" hidden="false" customHeight="false" outlineLevel="0" collapsed="false">
      <c r="A68" s="29" t="n">
        <v>2020</v>
      </c>
      <c r="B68" s="148" t="n">
        <v>15.5244982894353</v>
      </c>
      <c r="C68" s="148" t="n">
        <v>13.0512930381521</v>
      </c>
      <c r="D68" s="148" t="n">
        <v>16.0199139912806</v>
      </c>
      <c r="E68" s="148" t="n">
        <v>16.1559247897204</v>
      </c>
      <c r="F68" s="148" t="n">
        <v>13.6387506224066</v>
      </c>
      <c r="G68" s="148" t="n">
        <v>18.1219465774965</v>
      </c>
      <c r="H68" s="148" t="n">
        <v>3.04748739614607</v>
      </c>
      <c r="I68" s="148" t="n">
        <v>4.44018529536257</v>
      </c>
      <c r="J68" s="91" t="n">
        <f aca="false">SUM(B68:I68)</f>
        <v>100</v>
      </c>
      <c r="L68" s="149"/>
      <c r="M68" s="149"/>
      <c r="N68" s="149"/>
      <c r="O68" s="149"/>
      <c r="P68" s="149"/>
      <c r="Q68" s="149"/>
      <c r="R68" s="149"/>
      <c r="S68" s="149"/>
      <c r="T68" s="149"/>
      <c r="U68" s="149"/>
    </row>
    <row r="69" customFormat="false" ht="12" hidden="false" customHeight="false" outlineLevel="0" collapsed="false">
      <c r="A69" s="29" t="n">
        <v>2021</v>
      </c>
      <c r="B69" s="148" t="n">
        <v>22.511347860756</v>
      </c>
      <c r="C69" s="148" t="n">
        <v>11.0473398483336</v>
      </c>
      <c r="D69" s="148" t="n">
        <v>13.7998927393437</v>
      </c>
      <c r="E69" s="148" t="n">
        <v>15.870036166349</v>
      </c>
      <c r="F69" s="148" t="n">
        <v>11.5159588813162</v>
      </c>
      <c r="G69" s="148" t="n">
        <v>18.8404626051841</v>
      </c>
      <c r="H69" s="148" t="n">
        <v>3.71461303857578</v>
      </c>
      <c r="I69" s="148" t="n">
        <v>2.7003488601416</v>
      </c>
      <c r="J69" s="91" t="n">
        <f aca="false">SUM(B69:I69)</f>
        <v>100</v>
      </c>
      <c r="L69" s="149"/>
      <c r="M69" s="149"/>
      <c r="N69" s="149"/>
      <c r="O69" s="149"/>
      <c r="P69" s="149"/>
      <c r="Q69" s="149"/>
      <c r="R69" s="149"/>
      <c r="S69" s="149"/>
      <c r="T69" s="149"/>
      <c r="U69" s="149"/>
    </row>
    <row r="70" customFormat="false" ht="12" hidden="false" customHeight="false" outlineLevel="0" collapsed="false">
      <c r="A70" s="29" t="n">
        <v>2022</v>
      </c>
      <c r="B70" s="148" t="n">
        <v>23.8292492850219</v>
      </c>
      <c r="C70" s="148" t="n">
        <v>13.0358087315401</v>
      </c>
      <c r="D70" s="148" t="n">
        <v>17.6355656845572</v>
      </c>
      <c r="E70" s="148" t="n">
        <v>13.3345583230455</v>
      </c>
      <c r="F70" s="148" t="n">
        <v>6.42139665413801</v>
      </c>
      <c r="G70" s="148" t="n">
        <v>19.0925887705108</v>
      </c>
      <c r="H70" s="148" t="n">
        <v>4.00141028895031</v>
      </c>
      <c r="I70" s="148" t="n">
        <v>2.64942226223615</v>
      </c>
      <c r="J70" s="91" t="n">
        <f aca="false">SUM(B70:I70)</f>
        <v>100</v>
      </c>
    </row>
    <row r="71" customFormat="false" ht="12" hidden="false" customHeight="false" outlineLevel="0" collapsed="false">
      <c r="A71" s="29" t="n">
        <v>2023</v>
      </c>
      <c r="B71" s="148" t="n">
        <v>27.456442008203</v>
      </c>
      <c r="C71" s="148" t="n">
        <v>9.49805736983788</v>
      </c>
      <c r="D71" s="148" t="n">
        <v>11.7791798825423</v>
      </c>
      <c r="E71" s="148" t="n">
        <v>16.4430155793503</v>
      </c>
      <c r="F71" s="148" t="n">
        <v>10.179743904874</v>
      </c>
      <c r="G71" s="148" t="n">
        <v>19.9186884477764</v>
      </c>
      <c r="H71" s="148" t="n">
        <v>2.90512480872024</v>
      </c>
      <c r="I71" s="148" t="n">
        <v>1.81974799869591</v>
      </c>
      <c r="J71" s="91" t="n">
        <f aca="false">SUM(B71:I71)</f>
        <v>100</v>
      </c>
    </row>
    <row r="72" customFormat="false" ht="12" hidden="false" customHeight="false" outlineLevel="0" collapsed="false">
      <c r="A72" s="29" t="n">
        <v>2023</v>
      </c>
      <c r="B72" s="148" t="n">
        <v>31.457575938381</v>
      </c>
      <c r="C72" s="148" t="n">
        <v>12.8359391580268</v>
      </c>
      <c r="D72" s="148" t="n">
        <v>16.4748394578337</v>
      </c>
      <c r="E72" s="148" t="n">
        <v>13.8091039067859</v>
      </c>
      <c r="F72" s="148" t="n">
        <v>4.74393985487618</v>
      </c>
      <c r="G72" s="148" t="n">
        <v>14.7264241552076</v>
      </c>
      <c r="H72" s="148" t="n">
        <v>3.69858761104232</v>
      </c>
      <c r="I72" s="148" t="n">
        <v>2.25358991784645</v>
      </c>
      <c r="J72" s="91" t="n">
        <f aca="false">SUM(B72:I72)</f>
        <v>99.9999999999999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4"/>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I128" activeCellId="0" sqref="I128"/>
    </sheetView>
  </sheetViews>
  <sheetFormatPr defaultColWidth="11.43359375" defaultRowHeight="12" zeroHeight="false" outlineLevelRow="0" outlineLevelCol="0"/>
  <cols>
    <col collapsed="false" customWidth="true" hidden="false" outlineLevel="0" max="1" min="1" style="150" width="14.57"/>
    <col collapsed="false" customWidth="true" hidden="false" outlineLevel="0" max="3" min="2" style="151" width="15.14"/>
    <col collapsed="false" customWidth="true" hidden="false" outlineLevel="0" max="4" min="4" style="151" width="15.42"/>
    <col collapsed="false" customWidth="true" hidden="false" outlineLevel="0" max="5" min="5" style="151" width="7.42"/>
    <col collapsed="false" customWidth="true" hidden="false" outlineLevel="0" max="6" min="6" style="150" width="6.29"/>
    <col collapsed="false" customWidth="true" hidden="false" outlineLevel="0" max="7" min="7" style="150" width="25.85"/>
    <col collapsed="false" customWidth="false" hidden="false" outlineLevel="0" max="16384" min="8" style="150" width="11.43"/>
  </cols>
  <sheetData>
    <row r="1" s="1" customFormat="true" ht="12.75" hidden="false" customHeight="false" outlineLevel="0" collapsed="false">
      <c r="B1" s="69"/>
      <c r="C1" s="69"/>
      <c r="D1" s="69"/>
      <c r="E1" s="69"/>
      <c r="F1" s="10"/>
      <c r="G1" s="10"/>
    </row>
    <row r="2" s="13" customFormat="true" ht="12.75" hidden="false" customHeight="false" outlineLevel="0" collapsed="false">
      <c r="A2" s="11" t="s">
        <v>41</v>
      </c>
      <c r="B2" s="72"/>
      <c r="C2" s="72"/>
      <c r="D2" s="72"/>
      <c r="E2" s="72"/>
      <c r="F2" s="12"/>
      <c r="G2" s="12"/>
    </row>
    <row r="3" s="1" customFormat="true" ht="12.75" hidden="false" customHeight="false" outlineLevel="0" collapsed="false">
      <c r="B3" s="69"/>
      <c r="C3" s="69"/>
      <c r="D3" s="69"/>
      <c r="E3" s="69"/>
      <c r="F3" s="10"/>
      <c r="G3" s="10"/>
    </row>
    <row r="4" s="1" customFormat="true" ht="12.75" hidden="false" customHeight="false" outlineLevel="0" collapsed="false">
      <c r="B4" s="69"/>
      <c r="C4" s="69"/>
      <c r="D4" s="69"/>
      <c r="E4" s="69"/>
      <c r="F4" s="10"/>
      <c r="G4" s="10"/>
    </row>
    <row r="5" s="17" customFormat="true" ht="12.75" hidden="false" customHeight="false" outlineLevel="0" collapsed="false">
      <c r="A5" s="16" t="s">
        <v>14</v>
      </c>
      <c r="B5" s="75"/>
      <c r="C5" s="75"/>
      <c r="D5" s="75"/>
      <c r="E5" s="75"/>
    </row>
    <row r="6" s="19" customFormat="true" ht="3" hidden="false" customHeight="true" outlineLevel="0" collapsed="false">
      <c r="B6" s="77"/>
      <c r="C6" s="77"/>
      <c r="D6" s="77"/>
      <c r="E6" s="77"/>
    </row>
    <row r="7" s="80" customFormat="true" ht="24" hidden="false" customHeight="false" outlineLevel="0" collapsed="false">
      <c r="A7" s="58" t="s">
        <v>124</v>
      </c>
      <c r="B7" s="21" t="s">
        <v>125</v>
      </c>
      <c r="C7" s="21" t="s">
        <v>126</v>
      </c>
      <c r="D7" s="21" t="s">
        <v>127</v>
      </c>
      <c r="E7" s="79" t="s">
        <v>63</v>
      </c>
    </row>
    <row r="8" s="19" customFormat="true" ht="12" hidden="false" customHeight="false" outlineLevel="0" collapsed="false">
      <c r="A8" s="29" t="n">
        <v>1993</v>
      </c>
      <c r="B8" s="33" t="n">
        <v>34</v>
      </c>
      <c r="C8" s="33" t="n">
        <v>36</v>
      </c>
      <c r="D8" s="33" t="n">
        <v>15</v>
      </c>
      <c r="E8" s="23" t="n">
        <f aca="false">SUM(B8:D8)</f>
        <v>85</v>
      </c>
    </row>
    <row r="9" s="19" customFormat="true" ht="12" hidden="false" customHeight="false" outlineLevel="0" collapsed="false">
      <c r="A9" s="29" t="n">
        <v>1994</v>
      </c>
      <c r="B9" s="33" t="n">
        <v>28</v>
      </c>
      <c r="C9" s="33" t="n">
        <v>22</v>
      </c>
      <c r="D9" s="33" t="n">
        <v>4</v>
      </c>
      <c r="E9" s="23" t="n">
        <f aca="false">SUM(B9:D9)</f>
        <v>54</v>
      </c>
    </row>
    <row r="10" s="19" customFormat="true" ht="12" hidden="false" customHeight="false" outlineLevel="0" collapsed="false">
      <c r="A10" s="29" t="n">
        <v>1995</v>
      </c>
      <c r="B10" s="33" t="n">
        <v>34</v>
      </c>
      <c r="C10" s="33" t="n">
        <v>32</v>
      </c>
      <c r="D10" s="33" t="n">
        <v>12</v>
      </c>
      <c r="E10" s="23" t="n">
        <f aca="false">SUM(B10:D10)</f>
        <v>78</v>
      </c>
    </row>
    <row r="11" s="19" customFormat="true" ht="12" hidden="false" customHeight="false" outlineLevel="0" collapsed="false">
      <c r="A11" s="29" t="n">
        <v>1996</v>
      </c>
      <c r="B11" s="33" t="n">
        <v>30</v>
      </c>
      <c r="C11" s="33" t="n">
        <v>27</v>
      </c>
      <c r="D11" s="33" t="n">
        <v>3</v>
      </c>
      <c r="E11" s="23" t="n">
        <f aca="false">SUM(B11:D11)</f>
        <v>60</v>
      </c>
    </row>
    <row r="12" s="19" customFormat="true" ht="12" hidden="false" customHeight="false" outlineLevel="0" collapsed="false">
      <c r="A12" s="29" t="n">
        <v>1997</v>
      </c>
      <c r="B12" s="33" t="n">
        <v>39</v>
      </c>
      <c r="C12" s="33" t="n">
        <v>33</v>
      </c>
      <c r="D12" s="33" t="n">
        <v>5</v>
      </c>
      <c r="E12" s="23" t="n">
        <f aca="false">SUM(B12:D12)</f>
        <v>77</v>
      </c>
    </row>
    <row r="13" s="51" customFormat="true" ht="12" hidden="false" customHeight="false" outlineLevel="0" collapsed="false">
      <c r="A13" s="29" t="n">
        <v>1998</v>
      </c>
      <c r="B13" s="33" t="n">
        <v>46</v>
      </c>
      <c r="C13" s="33" t="n">
        <v>32</v>
      </c>
      <c r="D13" s="33" t="n">
        <v>3</v>
      </c>
      <c r="E13" s="23" t="n">
        <f aca="false">SUM(B13:D13)</f>
        <v>81</v>
      </c>
    </row>
    <row r="14" s="51" customFormat="true" ht="12" hidden="false" customHeight="false" outlineLevel="0" collapsed="false">
      <c r="A14" s="29" t="n">
        <v>1999</v>
      </c>
      <c r="B14" s="33" t="n">
        <v>35</v>
      </c>
      <c r="C14" s="33" t="n">
        <v>31</v>
      </c>
      <c r="D14" s="33" t="s">
        <v>64</v>
      </c>
      <c r="E14" s="23" t="n">
        <f aca="false">SUM(B14:D14)</f>
        <v>66</v>
      </c>
    </row>
    <row r="15" s="51" customFormat="true" ht="12" hidden="false" customHeight="false" outlineLevel="0" collapsed="false">
      <c r="A15" s="29" t="n">
        <v>2000</v>
      </c>
      <c r="B15" s="33" t="n">
        <v>34</v>
      </c>
      <c r="C15" s="33" t="n">
        <v>26</v>
      </c>
      <c r="D15" s="33" t="s">
        <v>64</v>
      </c>
      <c r="E15" s="23" t="n">
        <f aca="false">SUM(B15:D15)</f>
        <v>60</v>
      </c>
    </row>
    <row r="16" s="51" customFormat="true" ht="12" hidden="false" customHeight="false" outlineLevel="0" collapsed="false">
      <c r="A16" s="29" t="n">
        <v>2001</v>
      </c>
      <c r="B16" s="33" t="n">
        <v>46</v>
      </c>
      <c r="C16" s="33" t="n">
        <v>32</v>
      </c>
      <c r="D16" s="33" t="s">
        <v>64</v>
      </c>
      <c r="E16" s="23" t="n">
        <f aca="false">SUM(B16:D16)</f>
        <v>78</v>
      </c>
    </row>
    <row r="17" s="51" customFormat="true" ht="12" hidden="false" customHeight="false" outlineLevel="0" collapsed="false">
      <c r="A17" s="29" t="n">
        <v>2002</v>
      </c>
      <c r="B17" s="33" t="n">
        <v>57</v>
      </c>
      <c r="C17" s="33" t="n">
        <v>37</v>
      </c>
      <c r="D17" s="33" t="s">
        <v>64</v>
      </c>
      <c r="E17" s="23" t="n">
        <f aca="false">SUM(B17:D17)</f>
        <v>94</v>
      </c>
    </row>
    <row r="18" s="51" customFormat="true" ht="12" hidden="false" customHeight="false" outlineLevel="0" collapsed="false">
      <c r="A18" s="29" t="n">
        <v>2003</v>
      </c>
      <c r="B18" s="33" t="n">
        <v>78</v>
      </c>
      <c r="C18" s="33" t="n">
        <v>29</v>
      </c>
      <c r="D18" s="33" t="s">
        <v>64</v>
      </c>
      <c r="E18" s="23" t="n">
        <f aca="false">SUM(B18:D18)</f>
        <v>107</v>
      </c>
    </row>
    <row r="19" s="51" customFormat="true" ht="12" hidden="false" customHeight="false" outlineLevel="0" collapsed="false">
      <c r="A19" s="29" t="n">
        <v>2004</v>
      </c>
      <c r="B19" s="33" t="n">
        <v>37</v>
      </c>
      <c r="C19" s="33" t="n">
        <v>36</v>
      </c>
      <c r="D19" s="33" t="s">
        <v>64</v>
      </c>
      <c r="E19" s="23" t="n">
        <f aca="false">SUM(B19:D19)</f>
        <v>73</v>
      </c>
    </row>
    <row r="20" s="51" customFormat="true" ht="12" hidden="false" customHeight="false" outlineLevel="0" collapsed="false">
      <c r="A20" s="29" t="n">
        <v>2005</v>
      </c>
      <c r="B20" s="33" t="n">
        <v>61</v>
      </c>
      <c r="C20" s="33" t="n">
        <v>53</v>
      </c>
      <c r="D20" s="33" t="s">
        <v>64</v>
      </c>
      <c r="E20" s="23" t="n">
        <f aca="false">SUM(B20:D20)</f>
        <v>114</v>
      </c>
    </row>
    <row r="21" s="51" customFormat="true" ht="12" hidden="false" customHeight="false" outlineLevel="0" collapsed="false">
      <c r="A21" s="29" t="n">
        <v>2006</v>
      </c>
      <c r="B21" s="33" t="n">
        <v>37</v>
      </c>
      <c r="C21" s="33" t="n">
        <v>39</v>
      </c>
      <c r="D21" s="33" t="s">
        <v>64</v>
      </c>
      <c r="E21" s="23" t="n">
        <f aca="false">SUM(B21:D21)</f>
        <v>76</v>
      </c>
    </row>
    <row r="22" s="51" customFormat="true" ht="12" hidden="false" customHeight="false" outlineLevel="0" collapsed="false">
      <c r="A22" s="29" t="n">
        <v>2007</v>
      </c>
      <c r="B22" s="33" t="n">
        <v>52</v>
      </c>
      <c r="C22" s="33" t="n">
        <v>43</v>
      </c>
      <c r="D22" s="33" t="s">
        <v>64</v>
      </c>
      <c r="E22" s="23" t="n">
        <f aca="false">SUM(B22:D22)</f>
        <v>95</v>
      </c>
    </row>
    <row r="23" s="51" customFormat="true" ht="12" hidden="false" customHeight="false" outlineLevel="0" collapsed="false">
      <c r="A23" s="29" t="n">
        <v>2008</v>
      </c>
      <c r="B23" s="108" t="n">
        <v>51</v>
      </c>
      <c r="C23" s="108" t="n">
        <v>44</v>
      </c>
      <c r="D23" s="33" t="s">
        <v>64</v>
      </c>
      <c r="E23" s="23" t="n">
        <f aca="false">SUM(B23:D23)</f>
        <v>95</v>
      </c>
    </row>
    <row r="24" s="51" customFormat="true" ht="12" hidden="false" customHeight="false" outlineLevel="0" collapsed="false">
      <c r="A24" s="29" t="n">
        <v>2009</v>
      </c>
      <c r="B24" s="108" t="n">
        <v>45</v>
      </c>
      <c r="C24" s="108" t="n">
        <v>48</v>
      </c>
      <c r="D24" s="33" t="s">
        <v>64</v>
      </c>
      <c r="E24" s="23" t="n">
        <f aca="false">SUM(B24:D24)</f>
        <v>93</v>
      </c>
    </row>
    <row r="25" s="152" customFormat="true" ht="12" hidden="false" customHeight="false" outlineLevel="0" collapsed="false">
      <c r="A25" s="29" t="n">
        <v>2010</v>
      </c>
      <c r="B25" s="108" t="n">
        <v>60</v>
      </c>
      <c r="C25" s="108" t="n">
        <v>58</v>
      </c>
      <c r="D25" s="33" t="s">
        <v>64</v>
      </c>
      <c r="E25" s="23" t="n">
        <f aca="false">SUM(B25:D25)</f>
        <v>118</v>
      </c>
    </row>
    <row r="26" s="51" customFormat="true" ht="12" hidden="false" customHeight="false" outlineLevel="0" collapsed="false">
      <c r="A26" s="29" t="n">
        <v>2011</v>
      </c>
      <c r="B26" s="108" t="n">
        <v>55</v>
      </c>
      <c r="C26" s="108" t="n">
        <v>65</v>
      </c>
      <c r="D26" s="33" t="s">
        <v>64</v>
      </c>
      <c r="E26" s="23" t="n">
        <f aca="false">SUM(B26:D26)</f>
        <v>120</v>
      </c>
    </row>
    <row r="27" s="51" customFormat="true" ht="12" hidden="false" customHeight="false" outlineLevel="0" collapsed="false">
      <c r="A27" s="29" t="n">
        <v>2012</v>
      </c>
      <c r="B27" s="108" t="n">
        <v>59</v>
      </c>
      <c r="C27" s="108" t="n">
        <v>70</v>
      </c>
      <c r="D27" s="33" t="s">
        <v>64</v>
      </c>
      <c r="E27" s="23" t="n">
        <f aca="false">SUM(B27:D27)</f>
        <v>129</v>
      </c>
      <c r="F27" s="152"/>
    </row>
    <row r="28" s="51" customFormat="true" ht="12" hidden="false" customHeight="false" outlineLevel="0" collapsed="false">
      <c r="A28" s="29" t="n">
        <v>2013</v>
      </c>
      <c r="B28" s="108" t="n">
        <v>55</v>
      </c>
      <c r="C28" s="108" t="n">
        <v>61</v>
      </c>
      <c r="D28" s="33" t="s">
        <v>64</v>
      </c>
      <c r="E28" s="23" t="n">
        <f aca="false">SUM(B28:D28)</f>
        <v>116</v>
      </c>
      <c r="F28" s="152"/>
    </row>
    <row r="29" s="51" customFormat="true" ht="12" hidden="false" customHeight="false" outlineLevel="0" collapsed="false">
      <c r="A29" s="29" t="n">
        <v>2014</v>
      </c>
      <c r="B29" s="108" t="n">
        <v>51</v>
      </c>
      <c r="C29" s="108" t="n">
        <v>55</v>
      </c>
      <c r="D29" s="33" t="s">
        <v>64</v>
      </c>
      <c r="E29" s="23" t="n">
        <f aca="false">SUM(B29:D29)</f>
        <v>106</v>
      </c>
      <c r="F29" s="152"/>
    </row>
    <row r="30" s="51" customFormat="true" ht="12" hidden="false" customHeight="false" outlineLevel="0" collapsed="false">
      <c r="A30" s="29" t="n">
        <v>2015</v>
      </c>
      <c r="B30" s="108" t="n">
        <v>76</v>
      </c>
      <c r="C30" s="108" t="n">
        <v>66</v>
      </c>
      <c r="D30" s="33" t="s">
        <v>64</v>
      </c>
      <c r="E30" s="23" t="n">
        <f aca="false">SUM(B30:D30)</f>
        <v>142</v>
      </c>
      <c r="F30" s="152"/>
      <c r="G30" s="152"/>
    </row>
    <row r="31" s="51" customFormat="true" ht="12" hidden="false" customHeight="false" outlineLevel="0" collapsed="false">
      <c r="A31" s="29" t="n">
        <v>2016</v>
      </c>
      <c r="B31" s="108" t="n">
        <v>62</v>
      </c>
      <c r="C31" s="108" t="n">
        <v>62</v>
      </c>
      <c r="D31" s="33" t="s">
        <v>64</v>
      </c>
      <c r="E31" s="23" t="n">
        <f aca="false">SUM(B31:D31)</f>
        <v>124</v>
      </c>
      <c r="F31" s="152"/>
      <c r="G31" s="152"/>
    </row>
    <row r="32" s="51" customFormat="true" ht="12" hidden="false" customHeight="false" outlineLevel="0" collapsed="false">
      <c r="A32" s="29" t="n">
        <v>2017</v>
      </c>
      <c r="B32" s="108" t="n">
        <v>45</v>
      </c>
      <c r="C32" s="108" t="n">
        <v>78</v>
      </c>
      <c r="D32" s="33" t="s">
        <v>64</v>
      </c>
      <c r="E32" s="23" t="n">
        <f aca="false">SUM(B32:D32)</f>
        <v>123</v>
      </c>
      <c r="F32" s="152"/>
      <c r="G32" s="152"/>
    </row>
    <row r="33" s="51" customFormat="true" ht="12" hidden="false" customHeight="false" outlineLevel="0" collapsed="false">
      <c r="A33" s="29" t="n">
        <v>2018</v>
      </c>
      <c r="B33" s="108" t="n">
        <v>55</v>
      </c>
      <c r="C33" s="108" t="n">
        <v>63</v>
      </c>
      <c r="D33" s="33" t="s">
        <v>64</v>
      </c>
      <c r="E33" s="23" t="n">
        <f aca="false">SUM(B33:D33)</f>
        <v>118</v>
      </c>
      <c r="F33" s="152"/>
      <c r="G33" s="152"/>
    </row>
    <row r="34" s="51" customFormat="true" ht="12" hidden="false" customHeight="false" outlineLevel="0" collapsed="false">
      <c r="A34" s="29" t="n">
        <v>2019</v>
      </c>
      <c r="B34" s="108" t="n">
        <v>55</v>
      </c>
      <c r="C34" s="108" t="n">
        <v>61</v>
      </c>
      <c r="D34" s="33" t="s">
        <v>64</v>
      </c>
      <c r="E34" s="23" t="n">
        <f aca="false">SUM(B34:D34)</f>
        <v>116</v>
      </c>
      <c r="F34" s="152"/>
      <c r="G34" s="152"/>
    </row>
    <row r="35" s="51" customFormat="true" ht="12" hidden="false" customHeight="false" outlineLevel="0" collapsed="false">
      <c r="A35" s="29" t="n">
        <v>2020</v>
      </c>
      <c r="B35" s="108" t="n">
        <v>37</v>
      </c>
      <c r="C35" s="108" t="n">
        <v>49</v>
      </c>
      <c r="D35" s="33" t="s">
        <v>64</v>
      </c>
      <c r="E35" s="23" t="n">
        <f aca="false">SUM(B35:D35)</f>
        <v>86</v>
      </c>
      <c r="F35" s="152"/>
    </row>
    <row r="36" s="51" customFormat="true" ht="12" hidden="false" customHeight="false" outlineLevel="0" collapsed="false">
      <c r="A36" s="29" t="n">
        <v>2021</v>
      </c>
      <c r="B36" s="108" t="n">
        <v>68</v>
      </c>
      <c r="C36" s="108" t="n">
        <v>75</v>
      </c>
      <c r="D36" s="33" t="s">
        <v>64</v>
      </c>
      <c r="E36" s="23" t="n">
        <f aca="false">SUM(B36:D36)</f>
        <v>143</v>
      </c>
      <c r="F36" s="152"/>
    </row>
    <row r="37" s="51" customFormat="true" ht="12" hidden="false" customHeight="false" outlineLevel="0" collapsed="false">
      <c r="A37" s="29" t="n">
        <v>2022</v>
      </c>
      <c r="B37" s="108" t="n">
        <v>65</v>
      </c>
      <c r="C37" s="108" t="n">
        <v>79</v>
      </c>
      <c r="D37" s="33" t="s">
        <v>64</v>
      </c>
      <c r="E37" s="23" t="n">
        <f aca="false">SUM(B37:D37)</f>
        <v>144</v>
      </c>
      <c r="F37" s="152"/>
    </row>
    <row r="38" s="51" customFormat="true" ht="12" hidden="false" customHeight="false" outlineLevel="0" collapsed="false">
      <c r="A38" s="29" t="n">
        <v>2023</v>
      </c>
      <c r="B38" s="108" t="n">
        <v>58</v>
      </c>
      <c r="C38" s="108" t="n">
        <v>62</v>
      </c>
      <c r="D38" s="33" t="s">
        <v>64</v>
      </c>
      <c r="E38" s="23" t="n">
        <f aca="false">SUM(B38:D38)</f>
        <v>120</v>
      </c>
      <c r="F38" s="152"/>
    </row>
    <row r="39" s="51" customFormat="true" ht="12" hidden="false" customHeight="false" outlineLevel="0" collapsed="false">
      <c r="A39" s="29" t="n">
        <v>2023</v>
      </c>
      <c r="B39" s="108" t="n">
        <v>52</v>
      </c>
      <c r="C39" s="108" t="n">
        <v>78</v>
      </c>
      <c r="D39" s="33" t="s">
        <v>64</v>
      </c>
      <c r="E39" s="23" t="n">
        <f aca="false">SUM(B39:D39)</f>
        <v>130</v>
      </c>
      <c r="F39" s="152"/>
    </row>
    <row r="40" customFormat="false" ht="12" hidden="false" customHeight="false" outlineLevel="0" collapsed="false">
      <c r="A40" s="153"/>
      <c r="B40" s="154"/>
      <c r="C40" s="154"/>
      <c r="D40" s="155"/>
      <c r="E40" s="156"/>
    </row>
    <row r="41" customFormat="false" ht="12" hidden="false" customHeight="false" outlineLevel="0" collapsed="false">
      <c r="A41" s="157"/>
      <c r="B41" s="158"/>
      <c r="C41" s="158"/>
      <c r="D41" s="159"/>
      <c r="E41" s="160"/>
    </row>
    <row r="42" customFormat="false" ht="24" hidden="false" customHeight="false" outlineLevel="0" collapsed="false">
      <c r="A42" s="161" t="s">
        <v>62</v>
      </c>
      <c r="B42" s="21" t="s">
        <v>125</v>
      </c>
      <c r="C42" s="21" t="s">
        <v>126</v>
      </c>
      <c r="D42" s="21" t="s">
        <v>127</v>
      </c>
      <c r="E42" s="79" t="s">
        <v>63</v>
      </c>
      <c r="G42" s="76"/>
    </row>
    <row r="43" customFormat="false" ht="12" hidden="false" customHeight="false" outlineLevel="0" collapsed="false">
      <c r="A43" s="162" t="n">
        <v>1993</v>
      </c>
      <c r="B43" s="48" t="n">
        <f aca="false">B113+B78</f>
        <v>116577763.481448</v>
      </c>
      <c r="C43" s="48" t="n">
        <f aca="false">C113+C78</f>
        <v>110556027.30057</v>
      </c>
      <c r="D43" s="48" t="n">
        <f aca="false">D113+D78</f>
        <v>17729820.7047109</v>
      </c>
      <c r="E43" s="66" t="n">
        <f aca="false">SUM(B43:D43)</f>
        <v>244863611.486729</v>
      </c>
      <c r="G43" s="151"/>
    </row>
    <row r="44" customFormat="false" ht="12" hidden="false" customHeight="false" outlineLevel="0" collapsed="false">
      <c r="A44" s="162" t="n">
        <v>1994</v>
      </c>
      <c r="B44" s="48" t="n">
        <f aca="false">B114+B79</f>
        <v>119840172.450328</v>
      </c>
      <c r="C44" s="48" t="n">
        <f aca="false">C114+C79</f>
        <v>78511243.8772663</v>
      </c>
      <c r="D44" s="48" t="n">
        <f aca="false">D114+D79</f>
        <v>6265654.60845756</v>
      </c>
      <c r="E44" s="66" t="n">
        <f aca="false">SUM(B44:D44)</f>
        <v>204617070.936052</v>
      </c>
      <c r="G44" s="151"/>
    </row>
    <row r="45" customFormat="false" ht="12" hidden="false" customHeight="false" outlineLevel="0" collapsed="false">
      <c r="A45" s="162" t="n">
        <v>1995</v>
      </c>
      <c r="B45" s="48" t="n">
        <f aca="false">B115+B80</f>
        <v>161184345.925114</v>
      </c>
      <c r="C45" s="48" t="n">
        <f aca="false">C115+C80</f>
        <v>117782110.717623</v>
      </c>
      <c r="D45" s="48" t="n">
        <f aca="false">D115+D80</f>
        <v>15473575.2495972</v>
      </c>
      <c r="E45" s="66" t="n">
        <f aca="false">SUM(B45:D45)</f>
        <v>294440031.892335</v>
      </c>
      <c r="G45" s="151"/>
    </row>
    <row r="46" customFormat="false" ht="12" hidden="false" customHeight="false" outlineLevel="0" collapsed="false">
      <c r="A46" s="162" t="n">
        <v>1996</v>
      </c>
      <c r="B46" s="48" t="n">
        <f aca="false">B116+B81</f>
        <v>109725180.156626</v>
      </c>
      <c r="C46" s="48" t="n">
        <f aca="false">C116+C81</f>
        <v>112043929.708807</v>
      </c>
      <c r="D46" s="48" t="n">
        <f aca="false">D116+D81</f>
        <v>4007884.66317152</v>
      </c>
      <c r="E46" s="66" t="n">
        <f aca="false">SUM(B46:D46)</f>
        <v>225776994.528605</v>
      </c>
      <c r="G46" s="151"/>
    </row>
    <row r="47" customFormat="false" ht="12" hidden="false" customHeight="false" outlineLevel="0" collapsed="false">
      <c r="A47" s="162" t="n">
        <v>1997</v>
      </c>
      <c r="B47" s="48" t="n">
        <f aca="false">B117+B82</f>
        <v>184550206.797092</v>
      </c>
      <c r="C47" s="48" t="n">
        <f aca="false">C117+C82</f>
        <v>103361958.177137</v>
      </c>
      <c r="D47" s="48" t="n">
        <f aca="false">D117+D82</f>
        <v>4918005.29607886</v>
      </c>
      <c r="E47" s="66" t="n">
        <f aca="false">SUM(B47:D47)</f>
        <v>292830170.270307</v>
      </c>
      <c r="G47" s="151"/>
    </row>
    <row r="48" customFormat="false" ht="12" hidden="false" customHeight="false" outlineLevel="0" collapsed="false">
      <c r="A48" s="162" t="n">
        <v>1998</v>
      </c>
      <c r="B48" s="48" t="n">
        <f aca="false">B118+B83</f>
        <v>234012290.43977</v>
      </c>
      <c r="C48" s="48" t="n">
        <f aca="false">C118+C83</f>
        <v>103191215.277831</v>
      </c>
      <c r="D48" s="48" t="n">
        <f aca="false">D118+D83</f>
        <v>4625303.18298304</v>
      </c>
      <c r="E48" s="66" t="n">
        <f aca="false">SUM(B48:D48)</f>
        <v>341828808.900584</v>
      </c>
      <c r="G48" s="151"/>
    </row>
    <row r="49" customFormat="false" ht="12" hidden="false" customHeight="false" outlineLevel="0" collapsed="false">
      <c r="A49" s="162" t="n">
        <v>1999</v>
      </c>
      <c r="B49" s="48" t="n">
        <f aca="false">B119+B84</f>
        <v>184597465.992435</v>
      </c>
      <c r="C49" s="48" t="n">
        <f aca="false">C119+C84</f>
        <v>106275258.896544</v>
      </c>
      <c r="D49" s="59" t="s">
        <v>64</v>
      </c>
      <c r="E49" s="66" t="n">
        <f aca="false">SUM(B49:D49)</f>
        <v>290872724.888979</v>
      </c>
      <c r="G49" s="151"/>
    </row>
    <row r="50" customFormat="false" ht="12" hidden="false" customHeight="false" outlineLevel="0" collapsed="false">
      <c r="A50" s="162" t="n">
        <v>2000</v>
      </c>
      <c r="B50" s="48" t="n">
        <f aca="false">B120+B85</f>
        <v>167027716.755824</v>
      </c>
      <c r="C50" s="48" t="n">
        <f aca="false">C120+C85</f>
        <v>124983802.291919</v>
      </c>
      <c r="D50" s="59" t="s">
        <v>64</v>
      </c>
      <c r="E50" s="66" t="n">
        <f aca="false">SUM(B50:D50)</f>
        <v>292011519.047743</v>
      </c>
      <c r="G50" s="151"/>
    </row>
    <row r="51" customFormat="false" ht="12" hidden="false" customHeight="false" outlineLevel="0" collapsed="false">
      <c r="A51" s="162" t="n">
        <v>2001</v>
      </c>
      <c r="B51" s="48" t="n">
        <f aca="false">B121+B86</f>
        <v>217280090.537587</v>
      </c>
      <c r="C51" s="48" t="n">
        <f aca="false">C121+C86</f>
        <v>156036703.060005</v>
      </c>
      <c r="D51" s="163" t="s">
        <v>64</v>
      </c>
      <c r="E51" s="66" t="n">
        <f aca="false">SUM(B51:D51)</f>
        <v>373316793.597592</v>
      </c>
      <c r="G51" s="151"/>
    </row>
    <row r="52" customFormat="false" ht="12" hidden="false" customHeight="false" outlineLevel="0" collapsed="false">
      <c r="A52" s="162" t="n">
        <v>2002</v>
      </c>
      <c r="B52" s="48" t="n">
        <f aca="false">B122+B87</f>
        <v>311072090.12</v>
      </c>
      <c r="C52" s="48" t="n">
        <f aca="false">C122+C87</f>
        <v>136546169.95</v>
      </c>
      <c r="D52" s="163" t="s">
        <v>64</v>
      </c>
      <c r="E52" s="66" t="n">
        <f aca="false">SUM(B52:D52)</f>
        <v>447618260.07</v>
      </c>
      <c r="G52" s="151"/>
    </row>
    <row r="53" customFormat="false" ht="12" hidden="false" customHeight="false" outlineLevel="0" collapsed="false">
      <c r="A53" s="162" t="n">
        <v>2003</v>
      </c>
      <c r="B53" s="48" t="n">
        <f aca="false">B123+B88</f>
        <v>468181256.97</v>
      </c>
      <c r="C53" s="48" t="n">
        <f aca="false">C123+C88</f>
        <v>306259716.97</v>
      </c>
      <c r="D53" s="163" t="s">
        <v>64</v>
      </c>
      <c r="E53" s="66" t="n">
        <f aca="false">SUM(B53:D53)</f>
        <v>774440973.94</v>
      </c>
      <c r="G53" s="151"/>
    </row>
    <row r="54" customFormat="false" ht="12" hidden="false" customHeight="false" outlineLevel="0" collapsed="false">
      <c r="A54" s="29" t="n">
        <v>2004</v>
      </c>
      <c r="B54" s="48" t="n">
        <f aca="false">B124+B89</f>
        <v>299451741</v>
      </c>
      <c r="C54" s="48" t="n">
        <f aca="false">C124+C89</f>
        <v>156421665</v>
      </c>
      <c r="D54" s="59" t="s">
        <v>64</v>
      </c>
      <c r="E54" s="66" t="n">
        <f aca="false">SUM(B54:D54)</f>
        <v>455873406</v>
      </c>
      <c r="G54" s="151"/>
    </row>
    <row r="55" customFormat="false" ht="12" hidden="false" customHeight="false" outlineLevel="0" collapsed="false">
      <c r="A55" s="162" t="n">
        <v>2005</v>
      </c>
      <c r="B55" s="48" t="n">
        <f aca="false">B125+B90</f>
        <v>338377369</v>
      </c>
      <c r="C55" s="48" t="n">
        <f aca="false">C125+C90</f>
        <v>352455619.0004</v>
      </c>
      <c r="D55" s="163" t="s">
        <v>64</v>
      </c>
      <c r="E55" s="66" t="n">
        <f aca="false">SUM(B55:D55)</f>
        <v>690832988.0004</v>
      </c>
      <c r="G55" s="151"/>
    </row>
    <row r="56" customFormat="false" ht="12" hidden="false" customHeight="false" outlineLevel="0" collapsed="false">
      <c r="A56" s="29" t="n">
        <v>2006</v>
      </c>
      <c r="B56" s="48" t="n">
        <f aca="false">B126+B91</f>
        <v>331778851</v>
      </c>
      <c r="C56" s="48" t="n">
        <f aca="false">C126+C91</f>
        <v>283432324</v>
      </c>
      <c r="D56" s="59" t="s">
        <v>64</v>
      </c>
      <c r="E56" s="66" t="n">
        <f aca="false">SUM(B56:D56)</f>
        <v>615211175</v>
      </c>
      <c r="G56" s="151"/>
    </row>
    <row r="57" customFormat="false" ht="12" hidden="false" customHeight="false" outlineLevel="0" collapsed="false">
      <c r="A57" s="162" t="n">
        <v>2007</v>
      </c>
      <c r="B57" s="48" t="n">
        <f aca="false">B127+B92</f>
        <v>302499386</v>
      </c>
      <c r="C57" s="48" t="n">
        <f aca="false">C127+C92</f>
        <v>197451183</v>
      </c>
      <c r="D57" s="163" t="s">
        <v>64</v>
      </c>
      <c r="E57" s="66" t="n">
        <f aca="false">SUM(B57:D57)</f>
        <v>499950569</v>
      </c>
      <c r="G57" s="151"/>
    </row>
    <row r="58" customFormat="false" ht="12" hidden="false" customHeight="false" outlineLevel="0" collapsed="false">
      <c r="A58" s="29" t="n">
        <v>2008</v>
      </c>
      <c r="B58" s="48" t="n">
        <f aca="false">B128+B93</f>
        <v>319181825.9996</v>
      </c>
      <c r="C58" s="48" t="n">
        <f aca="false">C128+C93</f>
        <v>231257708</v>
      </c>
      <c r="D58" s="59" t="s">
        <v>64</v>
      </c>
      <c r="E58" s="66" t="n">
        <f aca="false">SUM(B58:D58)</f>
        <v>550439533.9996</v>
      </c>
      <c r="G58" s="151"/>
    </row>
    <row r="59" customFormat="false" ht="12" hidden="false" customHeight="false" outlineLevel="0" collapsed="false">
      <c r="A59" s="29" t="n">
        <v>2009</v>
      </c>
      <c r="B59" s="48" t="n">
        <f aca="false">B129+B94</f>
        <v>281546432</v>
      </c>
      <c r="C59" s="48" t="n">
        <f aca="false">C129+C94</f>
        <v>171201675</v>
      </c>
      <c r="D59" s="59" t="s">
        <v>64</v>
      </c>
      <c r="E59" s="66" t="n">
        <f aca="false">SUM(B59:D59)</f>
        <v>452748107</v>
      </c>
      <c r="G59" s="151"/>
    </row>
    <row r="60" customFormat="false" ht="12" hidden="false" customHeight="false" outlineLevel="0" collapsed="false">
      <c r="A60" s="29" t="n">
        <v>2010</v>
      </c>
      <c r="B60" s="48" t="n">
        <f aca="false">B130+B95</f>
        <v>365580210.0006</v>
      </c>
      <c r="C60" s="48" t="n">
        <f aca="false">C130+C95</f>
        <v>326860062.0059</v>
      </c>
      <c r="D60" s="59" t="s">
        <v>64</v>
      </c>
      <c r="E60" s="66" t="n">
        <f aca="false">SUM(B60:D60)</f>
        <v>692440272.0065</v>
      </c>
      <c r="G60" s="151"/>
    </row>
    <row r="61" customFormat="false" ht="12" hidden="false" customHeight="false" outlineLevel="0" collapsed="false">
      <c r="A61" s="29" t="n">
        <v>2011</v>
      </c>
      <c r="B61" s="48" t="n">
        <f aca="false">B131+B96</f>
        <v>465090958.99</v>
      </c>
      <c r="C61" s="48" t="n">
        <f aca="false">C131+C96</f>
        <v>260759581.98</v>
      </c>
      <c r="D61" s="59" t="s">
        <v>64</v>
      </c>
      <c r="E61" s="66" t="n">
        <f aca="false">SUM(B61:D61)</f>
        <v>725850540.97</v>
      </c>
      <c r="G61" s="151"/>
    </row>
    <row r="62" customFormat="false" ht="12" hidden="false" customHeight="false" outlineLevel="0" collapsed="false">
      <c r="A62" s="29" t="n">
        <v>2012</v>
      </c>
      <c r="B62" s="48" t="n">
        <f aca="false">B132+B97</f>
        <v>440205762</v>
      </c>
      <c r="C62" s="48" t="n">
        <f aca="false">C132+C97</f>
        <v>276651533</v>
      </c>
      <c r="D62" s="59" t="s">
        <v>64</v>
      </c>
      <c r="E62" s="66" t="n">
        <f aca="false">SUM(B62:D62)</f>
        <v>716857295</v>
      </c>
      <c r="G62" s="151"/>
    </row>
    <row r="63" customFormat="false" ht="12" hidden="false" customHeight="false" outlineLevel="0" collapsed="false">
      <c r="A63" s="29" t="n">
        <v>2013</v>
      </c>
      <c r="B63" s="48" t="n">
        <f aca="false">B133+B98</f>
        <v>318170623</v>
      </c>
      <c r="C63" s="48" t="n">
        <f aca="false">C133+C98</f>
        <v>234722248</v>
      </c>
      <c r="D63" s="59" t="s">
        <v>64</v>
      </c>
      <c r="E63" s="66" t="n">
        <f aca="false">SUM(B63:D63)</f>
        <v>552892871</v>
      </c>
      <c r="G63" s="151"/>
    </row>
    <row r="64" customFormat="false" ht="12" hidden="false" customHeight="false" outlineLevel="0" collapsed="false">
      <c r="A64" s="29" t="n">
        <v>2014</v>
      </c>
      <c r="B64" s="48" t="n">
        <f aca="false">B134+B99</f>
        <v>199996151</v>
      </c>
      <c r="C64" s="48" t="n">
        <f aca="false">C134+C99</f>
        <v>194951602</v>
      </c>
      <c r="D64" s="59" t="s">
        <v>64</v>
      </c>
      <c r="E64" s="66" t="n">
        <f aca="false">SUM(B64:D64)</f>
        <v>394947753</v>
      </c>
      <c r="G64" s="151"/>
    </row>
    <row r="65" customFormat="false" ht="12" hidden="false" customHeight="false" outlineLevel="0" collapsed="false">
      <c r="A65" s="29" t="n">
        <v>2015</v>
      </c>
      <c r="B65" s="48" t="n">
        <f aca="false">B135+B100</f>
        <v>358738172</v>
      </c>
      <c r="C65" s="48" t="n">
        <f aca="false">C135+C100</f>
        <v>200382686</v>
      </c>
      <c r="D65" s="59" t="s">
        <v>64</v>
      </c>
      <c r="E65" s="66" t="n">
        <f aca="false">SUM(B65:D65)</f>
        <v>559120858</v>
      </c>
      <c r="G65" s="151"/>
    </row>
    <row r="66" customFormat="false" ht="12" hidden="false" customHeight="false" outlineLevel="0" collapsed="false">
      <c r="A66" s="29" t="n">
        <v>2016</v>
      </c>
      <c r="B66" s="48" t="n">
        <f aca="false">B136+B101</f>
        <v>361838499</v>
      </c>
      <c r="C66" s="48" t="n">
        <f aca="false">C136+C101</f>
        <v>179717206.934445</v>
      </c>
      <c r="D66" s="59" t="s">
        <v>64</v>
      </c>
      <c r="E66" s="66" t="n">
        <f aca="false">SUM(B66:D66)</f>
        <v>541555705.934445</v>
      </c>
      <c r="G66" s="151"/>
    </row>
    <row r="67" customFormat="false" ht="12" hidden="false" customHeight="false" outlineLevel="0" collapsed="false">
      <c r="A67" s="29" t="n">
        <v>2017</v>
      </c>
      <c r="B67" s="48" t="n">
        <f aca="false">B137+B102</f>
        <v>193233951</v>
      </c>
      <c r="C67" s="48" t="n">
        <f aca="false">C137+C102</f>
        <v>239007399</v>
      </c>
      <c r="D67" s="59" t="s">
        <v>64</v>
      </c>
      <c r="E67" s="66" t="n">
        <f aca="false">SUM(B67:D67)</f>
        <v>432241350</v>
      </c>
      <c r="G67" s="151"/>
    </row>
    <row r="68" customFormat="false" ht="12" hidden="false" customHeight="false" outlineLevel="0" collapsed="false">
      <c r="A68" s="29" t="n">
        <v>2018</v>
      </c>
      <c r="B68" s="48" t="n">
        <f aca="false">B138+B103</f>
        <v>226046604</v>
      </c>
      <c r="C68" s="48" t="n">
        <f aca="false">C138+C103</f>
        <v>168643464</v>
      </c>
      <c r="D68" s="59" t="s">
        <v>64</v>
      </c>
      <c r="E68" s="66" t="n">
        <f aca="false">SUM(B68:D68)</f>
        <v>394690068</v>
      </c>
      <c r="G68" s="151"/>
    </row>
    <row r="69" customFormat="false" ht="12" hidden="false" customHeight="false" outlineLevel="0" collapsed="false">
      <c r="A69" s="29" t="n">
        <v>2019</v>
      </c>
      <c r="B69" s="48" t="n">
        <f aca="false">B139+B104</f>
        <v>295642791</v>
      </c>
      <c r="C69" s="48" t="n">
        <f aca="false">C139+C104</f>
        <v>213190921</v>
      </c>
      <c r="D69" s="59" t="s">
        <v>64</v>
      </c>
      <c r="E69" s="66" t="n">
        <f aca="false">SUM(B69:D69)</f>
        <v>508833712</v>
      </c>
      <c r="G69" s="151"/>
    </row>
    <row r="70" customFormat="false" ht="12" hidden="false" customHeight="false" outlineLevel="0" collapsed="false">
      <c r="A70" s="29" t="n">
        <v>2020</v>
      </c>
      <c r="B70" s="48" t="n">
        <f aca="false">B140+B105</f>
        <v>133378510</v>
      </c>
      <c r="C70" s="48" t="n">
        <f aca="false">C140+C105</f>
        <v>140254205</v>
      </c>
      <c r="D70" s="59" t="s">
        <v>64</v>
      </c>
      <c r="E70" s="66" t="n">
        <f aca="false">SUM(B70:D70)</f>
        <v>273632715</v>
      </c>
      <c r="G70" s="151"/>
    </row>
    <row r="71" customFormat="false" ht="12" hidden="false" customHeight="false" outlineLevel="0" collapsed="false">
      <c r="A71" s="29" t="n">
        <v>2021</v>
      </c>
      <c r="B71" s="48" t="n">
        <f aca="false">B141+B106</f>
        <v>234667253</v>
      </c>
      <c r="C71" s="48" t="n">
        <f aca="false">C141+C106</f>
        <v>233437177</v>
      </c>
      <c r="D71" s="59" t="s">
        <v>64</v>
      </c>
      <c r="E71" s="66" t="n">
        <f aca="false">SUM(B71:D71)</f>
        <v>468104430</v>
      </c>
      <c r="G71" s="151"/>
    </row>
    <row r="72" customFormat="false" ht="12" hidden="false" customHeight="false" outlineLevel="0" collapsed="false">
      <c r="A72" s="29" t="n">
        <v>2022</v>
      </c>
      <c r="B72" s="48" t="n">
        <v>249933869</v>
      </c>
      <c r="C72" s="48" t="n">
        <v>267604282</v>
      </c>
      <c r="D72" s="59" t="s">
        <v>64</v>
      </c>
      <c r="E72" s="66" t="n">
        <f aca="false">SUM(B72:D72)</f>
        <v>517538151</v>
      </c>
      <c r="G72" s="151"/>
    </row>
    <row r="73" customFormat="false" ht="12" hidden="false" customHeight="false" outlineLevel="0" collapsed="false">
      <c r="A73" s="29" t="n">
        <v>2023</v>
      </c>
      <c r="B73" s="48" t="n">
        <v>269192768</v>
      </c>
      <c r="C73" s="48" t="n">
        <v>214745084</v>
      </c>
      <c r="D73" s="59" t="s">
        <v>64</v>
      </c>
      <c r="E73" s="66" t="n">
        <f aca="false">SUM(B73:D73)</f>
        <v>483937852</v>
      </c>
      <c r="G73" s="151"/>
    </row>
    <row r="74" customFormat="false" ht="12" hidden="false" customHeight="false" outlineLevel="0" collapsed="false">
      <c r="A74" s="29" t="n">
        <v>2023</v>
      </c>
      <c r="B74" s="48" t="n">
        <v>208387520</v>
      </c>
      <c r="C74" s="48" t="n">
        <v>267163174</v>
      </c>
      <c r="D74" s="59" t="s">
        <v>64</v>
      </c>
      <c r="E74" s="66" t="n">
        <f aca="false">SUM(B74:D74)</f>
        <v>475550694</v>
      </c>
      <c r="G74" s="151"/>
    </row>
    <row r="75" s="51" customFormat="true" ht="12" hidden="false" customHeight="false" outlineLevel="0" collapsed="false">
      <c r="B75" s="164"/>
      <c r="C75" s="164"/>
      <c r="D75" s="164"/>
      <c r="E75" s="164"/>
    </row>
    <row r="76" s="51" customFormat="true" ht="12" hidden="false" customHeight="false" outlineLevel="0" collapsed="false">
      <c r="B76" s="164"/>
      <c r="C76" s="164"/>
      <c r="D76" s="164"/>
      <c r="E76" s="164"/>
    </row>
    <row r="77" s="18" customFormat="true" ht="24" hidden="false" customHeight="false" outlineLevel="0" collapsed="false">
      <c r="A77" s="165" t="s">
        <v>65</v>
      </c>
      <c r="B77" s="21" t="s">
        <v>125</v>
      </c>
      <c r="C77" s="21" t="s">
        <v>126</v>
      </c>
      <c r="D77" s="21" t="s">
        <v>127</v>
      </c>
      <c r="E77" s="79" t="s">
        <v>63</v>
      </c>
    </row>
    <row r="78" customFormat="false" ht="12" hidden="false" customHeight="false" outlineLevel="0" collapsed="false">
      <c r="A78" s="29" t="n">
        <v>1993</v>
      </c>
      <c r="B78" s="48" t="n">
        <v>77032488.4100635</v>
      </c>
      <c r="C78" s="48" t="n">
        <v>26282210.5717296</v>
      </c>
      <c r="D78" s="48" t="n">
        <v>7637695.76359426</v>
      </c>
      <c r="E78" s="66" t="n">
        <f aca="false">SUM(B78:D78)</f>
        <v>110952394.745387</v>
      </c>
    </row>
    <row r="79" customFormat="false" ht="12" hidden="false" customHeight="false" outlineLevel="0" collapsed="false">
      <c r="A79" s="29" t="n">
        <v>1994</v>
      </c>
      <c r="B79" s="48" t="n">
        <v>81148611.8754735</v>
      </c>
      <c r="C79" s="48" t="n">
        <v>21708740.0546072</v>
      </c>
      <c r="D79" s="48" t="n">
        <v>3262408.96888058</v>
      </c>
      <c r="E79" s="66" t="n">
        <f aca="false">SUM(B79:D79)</f>
        <v>106119760.898961</v>
      </c>
    </row>
    <row r="80" customFormat="false" ht="12" hidden="false" customHeight="false" outlineLevel="0" collapsed="false">
      <c r="A80" s="29" t="n">
        <v>1995</v>
      </c>
      <c r="B80" s="48" t="n">
        <v>115754538.788366</v>
      </c>
      <c r="C80" s="48" t="n">
        <v>29285456.2113065</v>
      </c>
      <c r="D80" s="48" t="n">
        <v>7409022.23773815</v>
      </c>
      <c r="E80" s="66" t="n">
        <f aca="false">SUM(B80:D80)</f>
        <v>152449017.237411</v>
      </c>
    </row>
    <row r="81" customFormat="false" ht="12" hidden="false" customHeight="false" outlineLevel="0" collapsed="false">
      <c r="A81" s="29" t="n">
        <v>1996</v>
      </c>
      <c r="B81" s="48" t="n">
        <v>79776570.7203369</v>
      </c>
      <c r="C81" s="48" t="n">
        <v>28895186.7271788</v>
      </c>
      <c r="D81" s="48" t="n">
        <v>2280637.29787166</v>
      </c>
      <c r="E81" s="66" t="n">
        <f aca="false">SUM(B81:D81)</f>
        <v>110952394.745387</v>
      </c>
    </row>
    <row r="82" customFormat="false" ht="12" hidden="false" customHeight="false" outlineLevel="0" collapsed="false">
      <c r="A82" s="29" t="n">
        <v>1997</v>
      </c>
      <c r="B82" s="48" t="n">
        <v>126189674.018266</v>
      </c>
      <c r="C82" s="48" t="n">
        <v>26709067.8199943</v>
      </c>
      <c r="D82" s="48" t="n">
        <v>2369057.72786936</v>
      </c>
      <c r="E82" s="66" t="n">
        <f aca="false">SUM(B82:D82)</f>
        <v>155267799.56613</v>
      </c>
    </row>
    <row r="83" customFormat="false" ht="12" hidden="false" customHeight="false" outlineLevel="0" collapsed="false">
      <c r="A83" s="29" t="n">
        <v>1998</v>
      </c>
      <c r="B83" s="48" t="n">
        <v>167401216.848056</v>
      </c>
      <c r="C83" s="48" t="n">
        <v>26965182.1689532</v>
      </c>
      <c r="D83" s="59" t="n">
        <v>1740967.77685123</v>
      </c>
      <c r="E83" s="66" t="n">
        <f aca="false">SUM(B83:D83)</f>
        <v>196107366.79386</v>
      </c>
    </row>
    <row r="84" customFormat="false" ht="12" hidden="false" customHeight="false" outlineLevel="0" collapsed="false">
      <c r="A84" s="29" t="n">
        <v>1999</v>
      </c>
      <c r="B84" s="48" t="n">
        <v>140655561.263924</v>
      </c>
      <c r="C84" s="48" t="n">
        <v>27015490.3446415</v>
      </c>
      <c r="D84" s="59" t="s">
        <v>64</v>
      </c>
      <c r="E84" s="66" t="n">
        <f aca="false">SUM(B84:D84)</f>
        <v>167671051.608566</v>
      </c>
    </row>
    <row r="85" customFormat="false" ht="12" hidden="false" customHeight="false" outlineLevel="0" collapsed="false">
      <c r="A85" s="29" t="n">
        <v>2000</v>
      </c>
      <c r="B85" s="48" t="n">
        <v>123000440.57766</v>
      </c>
      <c r="C85" s="48" t="n">
        <v>31021850.5176406</v>
      </c>
      <c r="D85" s="59" t="s">
        <v>64</v>
      </c>
      <c r="E85" s="66" t="n">
        <f aca="false">SUM(B85:D85)</f>
        <v>154022291.095301</v>
      </c>
    </row>
    <row r="86" customFormat="false" ht="12" hidden="false" customHeight="false" outlineLevel="0" collapsed="false">
      <c r="A86" s="29" t="n">
        <v>2001</v>
      </c>
      <c r="B86" s="48" t="n">
        <v>156053038.537587</v>
      </c>
      <c r="C86" s="48" t="n">
        <v>40841946</v>
      </c>
      <c r="D86" s="59" t="s">
        <v>64</v>
      </c>
      <c r="E86" s="66" t="n">
        <f aca="false">SUM(B86:D86)</f>
        <v>196894984.537587</v>
      </c>
    </row>
    <row r="87" customFormat="false" ht="12" hidden="false" customHeight="false" outlineLevel="0" collapsed="false">
      <c r="A87" s="29" t="n">
        <v>2002</v>
      </c>
      <c r="B87" s="48" t="n">
        <v>231233829.12</v>
      </c>
      <c r="C87" s="48" t="n">
        <v>33916024</v>
      </c>
      <c r="D87" s="59" t="s">
        <v>64</v>
      </c>
      <c r="E87" s="66" t="n">
        <f aca="false">SUM(B87:D87)</f>
        <v>265149853.12</v>
      </c>
    </row>
    <row r="88" customFormat="false" ht="12" hidden="false" customHeight="false" outlineLevel="0" collapsed="false">
      <c r="A88" s="29" t="n">
        <v>2003</v>
      </c>
      <c r="B88" s="48" t="n">
        <v>341756048.08</v>
      </c>
      <c r="C88" s="48" t="n">
        <v>68725321.25</v>
      </c>
      <c r="D88" s="59" t="s">
        <v>64</v>
      </c>
      <c r="E88" s="66" t="n">
        <f aca="false">SUM(B88:D88)</f>
        <v>410481369.33</v>
      </c>
    </row>
    <row r="89" customFormat="false" ht="12" hidden="false" customHeight="false" outlineLevel="0" collapsed="false">
      <c r="A89" s="29" t="n">
        <v>2004</v>
      </c>
      <c r="B89" s="48" t="n">
        <v>196115611.47</v>
      </c>
      <c r="C89" s="48" t="n">
        <v>30718329.1279</v>
      </c>
      <c r="D89" s="59" t="s">
        <v>64</v>
      </c>
      <c r="E89" s="66" t="n">
        <f aca="false">SUM(B89:D89)</f>
        <v>226833940.5979</v>
      </c>
    </row>
    <row r="90" customFormat="false" ht="12" hidden="false" customHeight="false" outlineLevel="0" collapsed="false">
      <c r="A90" s="29" t="n">
        <v>2005</v>
      </c>
      <c r="B90" s="48" t="n">
        <v>242058271</v>
      </c>
      <c r="C90" s="48" t="n">
        <v>79621031.7293</v>
      </c>
      <c r="D90" s="59" t="s">
        <v>64</v>
      </c>
      <c r="E90" s="66" t="n">
        <f aca="false">SUM(B90:D90)</f>
        <v>321679302.7293</v>
      </c>
    </row>
    <row r="91" customFormat="false" ht="12" hidden="false" customHeight="false" outlineLevel="0" collapsed="false">
      <c r="A91" s="29" t="n">
        <v>2006</v>
      </c>
      <c r="B91" s="48" t="n">
        <v>243760835.83</v>
      </c>
      <c r="C91" s="48" t="n">
        <v>57226944.9393</v>
      </c>
      <c r="D91" s="59" t="s">
        <v>64</v>
      </c>
      <c r="E91" s="66" t="n">
        <f aca="false">SUM(B91:D91)</f>
        <v>300987780.7693</v>
      </c>
    </row>
    <row r="92" customFormat="false" ht="12" hidden="false" customHeight="false" outlineLevel="0" collapsed="false">
      <c r="A92" s="29" t="n">
        <v>2007</v>
      </c>
      <c r="B92" s="48" t="n">
        <v>206242787.2709</v>
      </c>
      <c r="C92" s="48" t="n">
        <v>44365050.9363</v>
      </c>
      <c r="D92" s="59" t="s">
        <v>64</v>
      </c>
      <c r="E92" s="66" t="n">
        <f aca="false">SUM(B92:D92)</f>
        <v>250607838.2072</v>
      </c>
    </row>
    <row r="93" customFormat="false" ht="12" hidden="false" customHeight="false" outlineLevel="0" collapsed="false">
      <c r="A93" s="29" t="n">
        <v>2008</v>
      </c>
      <c r="B93" s="166" t="n">
        <v>234044427.2996</v>
      </c>
      <c r="C93" s="166" t="n">
        <v>49701644.4233</v>
      </c>
      <c r="D93" s="59" t="s">
        <v>64</v>
      </c>
      <c r="E93" s="66" t="n">
        <f aca="false">SUM(B93:D93)</f>
        <v>283746071.7229</v>
      </c>
    </row>
    <row r="94" customFormat="false" ht="12" hidden="false" customHeight="false" outlineLevel="0" collapsed="false">
      <c r="A94" s="29" t="n">
        <v>2009</v>
      </c>
      <c r="B94" s="166" t="n">
        <v>206051074.1731</v>
      </c>
      <c r="C94" s="166" t="n">
        <v>39885471.4312</v>
      </c>
      <c r="D94" s="59" t="s">
        <v>64</v>
      </c>
      <c r="E94" s="66" t="n">
        <f aca="false">SUM(B94:D94)</f>
        <v>245936545.6043</v>
      </c>
    </row>
    <row r="95" customFormat="false" ht="12" hidden="false" customHeight="false" outlineLevel="0" collapsed="false">
      <c r="A95" s="29" t="n">
        <v>2010</v>
      </c>
      <c r="B95" s="166" t="n">
        <v>271975686.7878</v>
      </c>
      <c r="C95" s="166" t="n">
        <v>71185695.9058</v>
      </c>
      <c r="D95" s="59" t="s">
        <v>64</v>
      </c>
      <c r="E95" s="66" t="n">
        <f aca="false">SUM(B95:D95)</f>
        <v>343161382.6936</v>
      </c>
    </row>
    <row r="96" customFormat="false" ht="12" hidden="false" customHeight="false" outlineLevel="0" collapsed="false">
      <c r="A96" s="29" t="n">
        <v>2011</v>
      </c>
      <c r="B96" s="166" t="n">
        <v>346849686.11</v>
      </c>
      <c r="C96" s="166" t="n">
        <v>52886654.97</v>
      </c>
      <c r="D96" s="59" t="s">
        <v>64</v>
      </c>
      <c r="E96" s="66" t="n">
        <f aca="false">SUM(B96:D96)</f>
        <v>399736341.08</v>
      </c>
    </row>
    <row r="97" customFormat="false" ht="12" hidden="false" customHeight="false" outlineLevel="0" collapsed="false">
      <c r="A97" s="29" t="n">
        <v>2012</v>
      </c>
      <c r="B97" s="166" t="n">
        <v>341479834.1305</v>
      </c>
      <c r="C97" s="166" t="n">
        <v>58626769.8423</v>
      </c>
      <c r="D97" s="59" t="s">
        <v>64</v>
      </c>
      <c r="E97" s="66" t="n">
        <f aca="false">SUM(B97:D97)</f>
        <v>400106603.9728</v>
      </c>
    </row>
    <row r="98" customFormat="false" ht="12" hidden="false" customHeight="false" outlineLevel="0" collapsed="false">
      <c r="A98" s="29" t="n">
        <v>2013</v>
      </c>
      <c r="B98" s="166" t="n">
        <v>230449017.4749</v>
      </c>
      <c r="C98" s="166" t="n">
        <v>50668321.7815</v>
      </c>
      <c r="D98" s="59" t="s">
        <v>64</v>
      </c>
      <c r="E98" s="66" t="n">
        <f aca="false">SUM(B98:D98)</f>
        <v>281117339.2564</v>
      </c>
    </row>
    <row r="99" customFormat="false" ht="12" hidden="false" customHeight="false" outlineLevel="0" collapsed="false">
      <c r="A99" s="29" t="n">
        <v>2014</v>
      </c>
      <c r="B99" s="166" t="n">
        <v>154058145</v>
      </c>
      <c r="C99" s="166" t="n">
        <v>44199045.08</v>
      </c>
      <c r="D99" s="59" t="s">
        <v>64</v>
      </c>
      <c r="E99" s="66" t="n">
        <f aca="false">SUM(B99:D99)</f>
        <v>198257190.08</v>
      </c>
    </row>
    <row r="100" customFormat="false" ht="12" hidden="false" customHeight="false" outlineLevel="0" collapsed="false">
      <c r="A100" s="29" t="n">
        <v>2015</v>
      </c>
      <c r="B100" s="166" t="n">
        <v>258664599.7</v>
      </c>
      <c r="C100" s="166" t="n">
        <v>46458782</v>
      </c>
      <c r="D100" s="59" t="s">
        <v>64</v>
      </c>
      <c r="E100" s="66" t="n">
        <f aca="false">SUM(B100:D100)</f>
        <v>305123381.7</v>
      </c>
    </row>
    <row r="101" customFormat="false" ht="12" hidden="false" customHeight="false" outlineLevel="0" collapsed="false">
      <c r="A101" s="29" t="n">
        <v>2016</v>
      </c>
      <c r="B101" s="166" t="n">
        <v>276821981</v>
      </c>
      <c r="C101" s="166" t="n">
        <v>40788352.8888889</v>
      </c>
      <c r="D101" s="59" t="s">
        <v>64</v>
      </c>
      <c r="E101" s="66" t="n">
        <f aca="false">SUM(B101:D101)</f>
        <v>317610333.888889</v>
      </c>
    </row>
    <row r="102" customFormat="false" ht="12" hidden="false" customHeight="false" outlineLevel="0" collapsed="false">
      <c r="A102" s="29" t="n">
        <v>2017</v>
      </c>
      <c r="B102" s="166" t="n">
        <v>138674180</v>
      </c>
      <c r="C102" s="166" t="n">
        <v>53216880</v>
      </c>
      <c r="D102" s="59" t="s">
        <v>64</v>
      </c>
      <c r="E102" s="66" t="n">
        <f aca="false">SUM(B102:D102)</f>
        <v>191891060</v>
      </c>
    </row>
    <row r="103" customFormat="false" ht="12" hidden="false" customHeight="false" outlineLevel="0" collapsed="false">
      <c r="A103" s="29" t="n">
        <v>2018</v>
      </c>
      <c r="B103" s="166" t="n">
        <v>159660202</v>
      </c>
      <c r="C103" s="166" t="n">
        <v>36134185</v>
      </c>
      <c r="D103" s="59" t="s">
        <v>64</v>
      </c>
      <c r="E103" s="66" t="n">
        <f aca="false">SUM(B103:D103)</f>
        <v>195794387</v>
      </c>
    </row>
    <row r="104" customFormat="false" ht="12" hidden="false" customHeight="false" outlineLevel="0" collapsed="false">
      <c r="A104" s="29" t="n">
        <v>2019</v>
      </c>
      <c r="B104" s="166" t="n">
        <v>213132769</v>
      </c>
      <c r="C104" s="166" t="n">
        <v>39126738</v>
      </c>
      <c r="D104" s="59" t="s">
        <v>64</v>
      </c>
      <c r="E104" s="66" t="n">
        <f aca="false">SUM(B104:D104)</f>
        <v>252259507</v>
      </c>
    </row>
    <row r="105" customFormat="false" ht="12" hidden="false" customHeight="false" outlineLevel="0" collapsed="false">
      <c r="A105" s="29" t="n">
        <v>2020</v>
      </c>
      <c r="B105" s="166" t="n">
        <v>96978817</v>
      </c>
      <c r="C105" s="166" t="n">
        <v>24884671</v>
      </c>
      <c r="D105" s="59" t="s">
        <v>64</v>
      </c>
      <c r="E105" s="66" t="n">
        <f aca="false">SUM(B105:D105)</f>
        <v>121863488</v>
      </c>
    </row>
    <row r="106" customFormat="false" ht="12" hidden="false" customHeight="false" outlineLevel="0" collapsed="false">
      <c r="A106" s="29" t="n">
        <v>2021</v>
      </c>
      <c r="B106" s="166" t="n">
        <v>182590041</v>
      </c>
      <c r="C106" s="166" t="n">
        <v>42659775</v>
      </c>
      <c r="D106" s="59" t="s">
        <v>64</v>
      </c>
      <c r="E106" s="66" t="n">
        <f aca="false">SUM(B106:D106)</f>
        <v>225249816</v>
      </c>
    </row>
    <row r="107" customFormat="false" ht="12" hidden="false" customHeight="false" outlineLevel="0" collapsed="false">
      <c r="A107" s="29" t="n">
        <v>2022</v>
      </c>
      <c r="B107" s="166" t="n">
        <v>183545666</v>
      </c>
      <c r="C107" s="166" t="n">
        <v>50308160</v>
      </c>
      <c r="D107" s="59" t="s">
        <v>64</v>
      </c>
      <c r="E107" s="66" t="n">
        <f aca="false">SUM(B107:D107)</f>
        <v>233853826</v>
      </c>
    </row>
    <row r="108" customFormat="false" ht="12" hidden="false" customHeight="false" outlineLevel="0" collapsed="false">
      <c r="A108" s="29" t="n">
        <v>2023</v>
      </c>
      <c r="B108" s="166" t="n">
        <v>197821153</v>
      </c>
      <c r="C108" s="166" t="n">
        <v>48827196</v>
      </c>
      <c r="D108" s="59" t="s">
        <v>64</v>
      </c>
      <c r="E108" s="66" t="n">
        <f aca="false">SUM(B108:D108)</f>
        <v>246648349</v>
      </c>
    </row>
    <row r="109" customFormat="false" ht="12" hidden="false" customHeight="false" outlineLevel="0" collapsed="false">
      <c r="A109" s="29" t="n">
        <v>2024</v>
      </c>
      <c r="B109" s="84" t="n">
        <v>152256216</v>
      </c>
      <c r="C109" s="166" t="n">
        <v>48281029</v>
      </c>
      <c r="D109" s="59" t="s">
        <v>64</v>
      </c>
      <c r="E109" s="66" t="n">
        <f aca="false">SUM(B109:D109)</f>
        <v>200537245</v>
      </c>
    </row>
    <row r="110" customFormat="false" ht="12" hidden="false" customHeight="false" outlineLevel="0" collapsed="false">
      <c r="A110" s="51"/>
      <c r="B110" s="51"/>
      <c r="C110" s="51"/>
      <c r="D110" s="51"/>
      <c r="E110" s="51"/>
    </row>
    <row r="111" customFormat="false" ht="12" hidden="false" customHeight="false" outlineLevel="0" collapsed="false">
      <c r="A111" s="51"/>
      <c r="B111" s="51"/>
      <c r="C111" s="51"/>
      <c r="D111" s="51"/>
      <c r="E111" s="51"/>
    </row>
    <row r="112" customFormat="false" ht="24" hidden="false" customHeight="false" outlineLevel="0" collapsed="false">
      <c r="A112" s="165" t="s">
        <v>66</v>
      </c>
      <c r="B112" s="21" t="s">
        <v>125</v>
      </c>
      <c r="C112" s="21" t="s">
        <v>126</v>
      </c>
      <c r="D112" s="21" t="s">
        <v>127</v>
      </c>
      <c r="E112" s="79" t="s">
        <v>63</v>
      </c>
    </row>
    <row r="113" customFormat="false" ht="12" hidden="false" customHeight="false" outlineLevel="0" collapsed="false">
      <c r="A113" s="167" t="n">
        <v>1993</v>
      </c>
      <c r="B113" s="48" t="n">
        <v>39545275.0713842</v>
      </c>
      <c r="C113" s="48" t="n">
        <v>84273816.7288405</v>
      </c>
      <c r="D113" s="48" t="n">
        <v>10092124.9411166</v>
      </c>
      <c r="E113" s="66" t="n">
        <f aca="false">SUM(B113:D113)</f>
        <v>133911216.741341</v>
      </c>
    </row>
    <row r="114" customFormat="false" ht="12" hidden="false" customHeight="false" outlineLevel="0" collapsed="false">
      <c r="A114" s="167" t="n">
        <v>1994</v>
      </c>
      <c r="B114" s="48" t="n">
        <v>38691560.5748548</v>
      </c>
      <c r="C114" s="48" t="n">
        <v>56802503.8226591</v>
      </c>
      <c r="D114" s="48" t="n">
        <v>3003245.63957698</v>
      </c>
      <c r="E114" s="66" t="n">
        <f aca="false">SUM(B114:D114)</f>
        <v>98497310.0370909</v>
      </c>
    </row>
    <row r="115" customFormat="false" ht="12" hidden="false" customHeight="false" outlineLevel="0" collapsed="false">
      <c r="A115" s="167" t="n">
        <v>1995</v>
      </c>
      <c r="B115" s="48" t="n">
        <v>45429807.1367483</v>
      </c>
      <c r="C115" s="48" t="n">
        <v>88496654.5063167</v>
      </c>
      <c r="D115" s="48" t="n">
        <v>8064553.01185901</v>
      </c>
      <c r="E115" s="66" t="n">
        <f aca="false">SUM(B115:D115)</f>
        <v>141991014.654924</v>
      </c>
    </row>
    <row r="116" customFormat="false" ht="12" hidden="false" customHeight="false" outlineLevel="0" collapsed="false">
      <c r="A116" s="167" t="n">
        <v>1996</v>
      </c>
      <c r="B116" s="48" t="n">
        <v>29948609.4362893</v>
      </c>
      <c r="C116" s="48" t="n">
        <v>83148742.9816284</v>
      </c>
      <c r="D116" s="48" t="n">
        <v>1727247.36529986</v>
      </c>
      <c r="E116" s="66" t="n">
        <f aca="false">SUM(B116:D116)</f>
        <v>114824599.783218</v>
      </c>
    </row>
    <row r="117" customFormat="false" ht="12" hidden="false" customHeight="false" outlineLevel="0" collapsed="false">
      <c r="A117" s="167" t="n">
        <v>1997</v>
      </c>
      <c r="B117" s="48" t="n">
        <v>58360532.7788255</v>
      </c>
      <c r="C117" s="48" t="n">
        <v>76652890.3571423</v>
      </c>
      <c r="D117" s="48" t="n">
        <v>2548947.5682095</v>
      </c>
      <c r="E117" s="66" t="n">
        <f aca="false">SUM(B117:D117)</f>
        <v>137562370.704177</v>
      </c>
    </row>
    <row r="118" customFormat="false" ht="12" hidden="false" customHeight="false" outlineLevel="0" collapsed="false">
      <c r="A118" s="167" t="n">
        <v>1998</v>
      </c>
      <c r="B118" s="48" t="n">
        <v>66611073.5917141</v>
      </c>
      <c r="C118" s="48" t="n">
        <v>76226033.1088776</v>
      </c>
      <c r="D118" s="48" t="n">
        <v>2884335.40613181</v>
      </c>
      <c r="E118" s="66" t="n">
        <f aca="false">SUM(B118:D118)</f>
        <v>145721442.106724</v>
      </c>
    </row>
    <row r="119" customFormat="false" ht="12" hidden="false" customHeight="false" outlineLevel="0" collapsed="false">
      <c r="A119" s="167" t="n">
        <v>1999</v>
      </c>
      <c r="B119" s="48" t="n">
        <v>43941904.7285112</v>
      </c>
      <c r="C119" s="48" t="n">
        <v>79259768.551902</v>
      </c>
      <c r="D119" s="59" t="s">
        <v>64</v>
      </c>
      <c r="E119" s="66" t="n">
        <f aca="false">SUM(B119:D119)</f>
        <v>123201673.280413</v>
      </c>
    </row>
    <row r="120" customFormat="false" ht="12" hidden="false" customHeight="false" outlineLevel="0" collapsed="false">
      <c r="A120" s="167" t="n">
        <v>2000</v>
      </c>
      <c r="B120" s="48" t="n">
        <v>44027276.1781641</v>
      </c>
      <c r="C120" s="48" t="n">
        <v>93961951.7742779</v>
      </c>
      <c r="D120" s="59" t="s">
        <v>64</v>
      </c>
      <c r="E120" s="66" t="n">
        <f aca="false">SUM(B120:D120)</f>
        <v>137989227.952442</v>
      </c>
    </row>
    <row r="121" customFormat="false" ht="12" hidden="false" customHeight="false" outlineLevel="0" collapsed="false">
      <c r="A121" s="167" t="n">
        <v>2001</v>
      </c>
      <c r="B121" s="168" t="n">
        <v>61227052</v>
      </c>
      <c r="C121" s="168" t="n">
        <v>115194757.060005</v>
      </c>
      <c r="D121" s="163" t="s">
        <v>64</v>
      </c>
      <c r="E121" s="66" t="n">
        <f aca="false">SUM(B121:D121)</f>
        <v>176421809.060005</v>
      </c>
    </row>
    <row r="122" customFormat="false" ht="12" hidden="false" customHeight="false" outlineLevel="0" collapsed="false">
      <c r="A122" s="167" t="n">
        <v>2002</v>
      </c>
      <c r="B122" s="168" t="n">
        <v>79838261</v>
      </c>
      <c r="C122" s="168" t="n">
        <v>102630145.95</v>
      </c>
      <c r="D122" s="163" t="s">
        <v>64</v>
      </c>
      <c r="E122" s="66" t="n">
        <f aca="false">SUM(B122:D122)</f>
        <v>182468406.95</v>
      </c>
    </row>
    <row r="123" customFormat="false" ht="12" hidden="false" customHeight="false" outlineLevel="0" collapsed="false">
      <c r="A123" s="167" t="n">
        <v>2003</v>
      </c>
      <c r="B123" s="168" t="n">
        <v>126425208.89</v>
      </c>
      <c r="C123" s="168" t="n">
        <v>237534395.72</v>
      </c>
      <c r="D123" s="163" t="s">
        <v>64</v>
      </c>
      <c r="E123" s="66" t="n">
        <f aca="false">SUM(B123:D123)</f>
        <v>363959604.61</v>
      </c>
    </row>
    <row r="124" customFormat="false" ht="12" hidden="false" customHeight="false" outlineLevel="0" collapsed="false">
      <c r="A124" s="167" t="n">
        <v>2004</v>
      </c>
      <c r="B124" s="48" t="n">
        <v>103336129.53</v>
      </c>
      <c r="C124" s="48" t="n">
        <v>125703335.8721</v>
      </c>
      <c r="D124" s="59" t="s">
        <v>64</v>
      </c>
      <c r="E124" s="66" t="n">
        <f aca="false">SUM(B124:D124)</f>
        <v>229039465.4021</v>
      </c>
    </row>
    <row r="125" customFormat="false" ht="12" hidden="false" customHeight="false" outlineLevel="0" collapsed="false">
      <c r="A125" s="167" t="n">
        <v>2005</v>
      </c>
      <c r="B125" s="168" t="n">
        <v>96319098</v>
      </c>
      <c r="C125" s="168" t="n">
        <v>272834587.2711</v>
      </c>
      <c r="D125" s="163" t="s">
        <v>64</v>
      </c>
      <c r="E125" s="66" t="n">
        <f aca="false">SUM(B125:D125)</f>
        <v>369153685.2711</v>
      </c>
    </row>
    <row r="126" customFormat="false" ht="12" hidden="false" customHeight="false" outlineLevel="0" collapsed="false">
      <c r="A126" s="167" t="n">
        <v>2006</v>
      </c>
      <c r="B126" s="48" t="n">
        <v>88018015.17</v>
      </c>
      <c r="C126" s="48" t="n">
        <v>226205379.0607</v>
      </c>
      <c r="D126" s="59" t="s">
        <v>64</v>
      </c>
      <c r="E126" s="66" t="n">
        <f aca="false">SUM(B126:D126)</f>
        <v>314223394.2307</v>
      </c>
    </row>
    <row r="127" customFormat="false" ht="12" hidden="false" customHeight="false" outlineLevel="0" collapsed="false">
      <c r="A127" s="167" t="n">
        <v>2007</v>
      </c>
      <c r="B127" s="168" t="n">
        <v>96256598.7291</v>
      </c>
      <c r="C127" s="168" t="n">
        <v>153086132.0637</v>
      </c>
      <c r="D127" s="163" t="s">
        <v>64</v>
      </c>
      <c r="E127" s="66" t="n">
        <f aca="false">SUM(B127:D127)</f>
        <v>249342730.7928</v>
      </c>
    </row>
    <row r="128" customFormat="false" ht="12" hidden="false" customHeight="false" outlineLevel="0" collapsed="false">
      <c r="A128" s="167" t="n">
        <v>2008</v>
      </c>
      <c r="B128" s="166" t="n">
        <v>85137398.7</v>
      </c>
      <c r="C128" s="166" t="n">
        <v>181556063.5767</v>
      </c>
      <c r="D128" s="59" t="s">
        <v>64</v>
      </c>
      <c r="E128" s="66" t="n">
        <f aca="false">SUM(B128:D128)</f>
        <v>266693462.2767</v>
      </c>
    </row>
    <row r="129" customFormat="false" ht="12" hidden="false" customHeight="false" outlineLevel="0" collapsed="false">
      <c r="A129" s="167" t="n">
        <v>2009</v>
      </c>
      <c r="B129" s="166" t="n">
        <v>75495357.8269</v>
      </c>
      <c r="C129" s="166" t="n">
        <v>131316203.5688</v>
      </c>
      <c r="D129" s="59" t="s">
        <v>64</v>
      </c>
      <c r="E129" s="66" t="n">
        <f aca="false">SUM(B129:D129)</f>
        <v>206811561.3957</v>
      </c>
    </row>
    <row r="130" customFormat="false" ht="12" hidden="false" customHeight="false" outlineLevel="0" collapsed="false">
      <c r="A130" s="167" t="n">
        <v>2010</v>
      </c>
      <c r="B130" s="166" t="n">
        <v>93604523.2128</v>
      </c>
      <c r="C130" s="166" t="n">
        <v>255674366.1001</v>
      </c>
      <c r="D130" s="59" t="s">
        <v>64</v>
      </c>
      <c r="E130" s="66" t="n">
        <f aca="false">SUM(B130:D130)</f>
        <v>349278889.3129</v>
      </c>
    </row>
    <row r="131" customFormat="false" ht="12" hidden="false" customHeight="false" outlineLevel="0" collapsed="false">
      <c r="A131" s="167" t="n">
        <v>2011</v>
      </c>
      <c r="B131" s="166" t="n">
        <v>118241272.88</v>
      </c>
      <c r="C131" s="166" t="n">
        <v>207872927.01</v>
      </c>
      <c r="D131" s="59" t="s">
        <v>64</v>
      </c>
      <c r="E131" s="66" t="n">
        <f aca="false">SUM(B131:D131)</f>
        <v>326114199.89</v>
      </c>
    </row>
    <row r="132" customFormat="false" ht="12" hidden="false" customHeight="false" outlineLevel="0" collapsed="false">
      <c r="A132" s="167" t="n">
        <v>2012</v>
      </c>
      <c r="B132" s="166" t="n">
        <v>98725927.8695</v>
      </c>
      <c r="C132" s="166" t="n">
        <v>218024763.1577</v>
      </c>
      <c r="D132" s="59" t="s">
        <v>64</v>
      </c>
      <c r="E132" s="66" t="n">
        <f aca="false">SUM(B132:D132)</f>
        <v>316750691.0272</v>
      </c>
    </row>
    <row r="133" customFormat="false" ht="12" hidden="false" customHeight="false" outlineLevel="0" collapsed="false">
      <c r="A133" s="167" t="n">
        <v>2013</v>
      </c>
      <c r="B133" s="166" t="n">
        <v>87721605.5251</v>
      </c>
      <c r="C133" s="166" t="n">
        <v>184053926.2185</v>
      </c>
      <c r="D133" s="59" t="s">
        <v>64</v>
      </c>
      <c r="E133" s="66" t="n">
        <f aca="false">SUM(B133:D133)</f>
        <v>271775531.7436</v>
      </c>
    </row>
    <row r="134" customFormat="false" ht="12" hidden="false" customHeight="false" outlineLevel="0" collapsed="false">
      <c r="A134" s="167" t="n">
        <v>2014</v>
      </c>
      <c r="B134" s="166" t="n">
        <v>45938006</v>
      </c>
      <c r="C134" s="166" t="n">
        <v>150752556.92</v>
      </c>
      <c r="D134" s="59" t="s">
        <v>64</v>
      </c>
      <c r="E134" s="66" t="n">
        <f aca="false">SUM(B134:D134)</f>
        <v>196690562.92</v>
      </c>
    </row>
    <row r="135" customFormat="false" ht="12" hidden="false" customHeight="false" outlineLevel="0" collapsed="false">
      <c r="A135" s="167" t="n">
        <v>2015</v>
      </c>
      <c r="B135" s="166" t="n">
        <v>100073572.3</v>
      </c>
      <c r="C135" s="166" t="n">
        <v>153923904</v>
      </c>
      <c r="D135" s="59" t="s">
        <v>64</v>
      </c>
      <c r="E135" s="66" t="n">
        <f aca="false">SUM(B135:D135)</f>
        <v>253997476.3</v>
      </c>
    </row>
    <row r="136" customFormat="false" ht="12" hidden="false" customHeight="false" outlineLevel="0" collapsed="false">
      <c r="A136" s="167" t="n">
        <v>2016</v>
      </c>
      <c r="B136" s="166" t="n">
        <v>85016518</v>
      </c>
      <c r="C136" s="166" t="n">
        <v>138928854.045556</v>
      </c>
      <c r="D136" s="59" t="s">
        <v>64</v>
      </c>
      <c r="E136" s="66" t="n">
        <f aca="false">SUM(B136:D136)</f>
        <v>223945372.045556</v>
      </c>
    </row>
    <row r="137" customFormat="false" ht="12" hidden="false" customHeight="false" outlineLevel="0" collapsed="false">
      <c r="A137" s="167" t="n">
        <v>2017</v>
      </c>
      <c r="B137" s="166" t="n">
        <v>54559771</v>
      </c>
      <c r="C137" s="166" t="n">
        <v>185790519</v>
      </c>
      <c r="D137" s="59" t="s">
        <v>64</v>
      </c>
      <c r="E137" s="66" t="n">
        <f aca="false">SUM(B137:D137)</f>
        <v>240350290</v>
      </c>
    </row>
    <row r="138" customFormat="false" ht="12" hidden="false" customHeight="false" outlineLevel="0" collapsed="false">
      <c r="A138" s="29" t="n">
        <v>2018</v>
      </c>
      <c r="B138" s="166" t="n">
        <v>66386402</v>
      </c>
      <c r="C138" s="166" t="n">
        <v>132509279</v>
      </c>
      <c r="D138" s="59" t="s">
        <v>64</v>
      </c>
      <c r="E138" s="66" t="n">
        <f aca="false">SUM(B138:D138)</f>
        <v>198895681</v>
      </c>
    </row>
    <row r="139" customFormat="false" ht="12" hidden="false" customHeight="false" outlineLevel="0" collapsed="false">
      <c r="A139" s="29" t="n">
        <v>2019</v>
      </c>
      <c r="B139" s="166" t="n">
        <v>82510022</v>
      </c>
      <c r="C139" s="166" t="n">
        <v>174064183</v>
      </c>
      <c r="D139" s="59" t="s">
        <v>64</v>
      </c>
      <c r="E139" s="66" t="n">
        <f aca="false">SUM(B139:D139)</f>
        <v>256574205</v>
      </c>
    </row>
    <row r="140" customFormat="false" ht="12" hidden="false" customHeight="false" outlineLevel="0" collapsed="false">
      <c r="A140" s="29" t="n">
        <v>2020</v>
      </c>
      <c r="B140" s="166" t="n">
        <v>36399693</v>
      </c>
      <c r="C140" s="166" t="n">
        <v>115369534</v>
      </c>
      <c r="D140" s="59" t="s">
        <v>64</v>
      </c>
      <c r="E140" s="66" t="n">
        <f aca="false">SUM(B140:D140)</f>
        <v>151769227</v>
      </c>
    </row>
    <row r="141" customFormat="false" ht="12" hidden="false" customHeight="false" outlineLevel="0" collapsed="false">
      <c r="A141" s="29" t="n">
        <v>2021</v>
      </c>
      <c r="B141" s="166" t="n">
        <v>52077212</v>
      </c>
      <c r="C141" s="166" t="n">
        <v>190777402</v>
      </c>
      <c r="D141" s="59" t="s">
        <v>64</v>
      </c>
      <c r="E141" s="66" t="n">
        <f aca="false">SUM(B141:D141)</f>
        <v>242854614</v>
      </c>
    </row>
    <row r="142" customFormat="false" ht="12" hidden="false" customHeight="false" outlineLevel="0" collapsed="false">
      <c r="A142" s="29" t="n">
        <v>2022</v>
      </c>
      <c r="B142" s="166" t="n">
        <v>66388203</v>
      </c>
      <c r="C142" s="166" t="n">
        <v>217296122</v>
      </c>
      <c r="D142" s="59" t="s">
        <v>64</v>
      </c>
      <c r="E142" s="66" t="n">
        <f aca="false">SUM(B142:D142)</f>
        <v>283684325</v>
      </c>
    </row>
    <row r="143" customFormat="false" ht="12" hidden="false" customHeight="false" outlineLevel="0" collapsed="false">
      <c r="A143" s="29" t="n">
        <v>2023</v>
      </c>
      <c r="B143" s="166" t="n">
        <v>71371615</v>
      </c>
      <c r="C143" s="166" t="n">
        <v>165917888</v>
      </c>
      <c r="D143" s="59" t="s">
        <v>64</v>
      </c>
      <c r="E143" s="66" t="n">
        <f aca="false">SUM(B143:D143)</f>
        <v>237289503</v>
      </c>
    </row>
    <row r="144" customFormat="false" ht="12" hidden="false" customHeight="false" outlineLevel="0" collapsed="false">
      <c r="A144" s="29" t="n">
        <v>2024</v>
      </c>
      <c r="B144" s="166" t="n">
        <v>56131304</v>
      </c>
      <c r="C144" s="166" t="n">
        <v>218882145</v>
      </c>
      <c r="D144" s="59" t="s">
        <v>64</v>
      </c>
      <c r="E144" s="66" t="n">
        <f aca="false">SUM(B144:D144)</f>
        <v>275013449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6"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15"/>
  <sheetViews>
    <sheetView showFormulas="false" showGridLines="true" showRowColHeaders="true" showZeros="true" rightToLeft="false" tabSelected="false" showOutlineSymbols="true" defaultGridColor="true" view="normal" topLeftCell="A89" colorId="64" zoomScale="100" zoomScaleNormal="100" zoomScalePageLayoutView="100" workbookViewId="0">
      <selection pane="topLeft" activeCell="K108" activeCellId="0" sqref="K108"/>
    </sheetView>
  </sheetViews>
  <sheetFormatPr defaultColWidth="11.43359375" defaultRowHeight="12" zeroHeight="false" outlineLevelRow="0" outlineLevelCol="0"/>
  <cols>
    <col collapsed="false" customWidth="true" hidden="false" outlineLevel="0" max="1" min="1" style="39" width="7.86"/>
    <col collapsed="false" customWidth="true" hidden="false" outlineLevel="0" max="2" min="2" style="39" width="7.42"/>
    <col collapsed="false" customWidth="true" hidden="false" outlineLevel="0" max="3" min="3" style="39" width="7.71"/>
    <col collapsed="false" customWidth="true" hidden="false" outlineLevel="0" max="4" min="4" style="39" width="7.29"/>
    <col collapsed="false" customWidth="true" hidden="false" outlineLevel="0" max="5" min="5" style="39" width="12.15"/>
    <col collapsed="false" customWidth="true" hidden="false" outlineLevel="0" max="6" min="6" style="39" width="12.57"/>
    <col collapsed="false" customWidth="true" hidden="false" outlineLevel="0" max="7" min="7" style="39" width="5"/>
    <col collapsed="false" customWidth="false" hidden="false" outlineLevel="0" max="16384" min="8" style="39" width="11.43"/>
  </cols>
  <sheetData>
    <row r="1" s="1" customFormat="true" ht="12.75" hidden="false" customHeight="false" outlineLevel="0" collapsed="false">
      <c r="B1" s="10"/>
      <c r="C1" s="10"/>
      <c r="D1" s="10"/>
      <c r="E1" s="10"/>
      <c r="F1" s="10"/>
      <c r="G1" s="10"/>
    </row>
    <row r="2" s="13" customFormat="true" ht="12.75" hidden="false" customHeight="false" outlineLevel="0" collapsed="false">
      <c r="A2" s="11" t="s">
        <v>41</v>
      </c>
      <c r="B2" s="12"/>
      <c r="C2" s="12"/>
      <c r="D2" s="12"/>
      <c r="E2" s="12"/>
      <c r="F2" s="12"/>
      <c r="G2" s="12"/>
    </row>
    <row r="3" s="1" customFormat="true" ht="12.75" hidden="false" customHeight="false" outlineLevel="0" collapsed="false">
      <c r="B3" s="10"/>
      <c r="C3" s="10"/>
      <c r="D3" s="10"/>
      <c r="E3" s="10"/>
      <c r="F3" s="10"/>
      <c r="G3" s="10"/>
    </row>
    <row r="4" s="1" customFormat="true" ht="12.75" hidden="false" customHeight="false" outlineLevel="0" collapsed="false">
      <c r="B4" s="10"/>
      <c r="C4" s="10"/>
      <c r="D4" s="10"/>
      <c r="E4" s="10"/>
      <c r="F4" s="10"/>
      <c r="G4" s="10"/>
    </row>
    <row r="5" s="42" customFormat="true" ht="12.75" hidden="false" customHeight="false" outlineLevel="0" collapsed="false">
      <c r="A5" s="57" t="s">
        <v>128</v>
      </c>
    </row>
    <row r="6" s="14" customFormat="true" ht="3" hidden="false" customHeight="true" outlineLevel="0" collapsed="false"/>
    <row r="7" s="172" customFormat="true" ht="24" hidden="false" customHeight="false" outlineLevel="0" collapsed="false">
      <c r="A7" s="58"/>
      <c r="B7" s="169" t="s">
        <v>129</v>
      </c>
      <c r="C7" s="169" t="s">
        <v>130</v>
      </c>
      <c r="D7" s="170" t="s">
        <v>131</v>
      </c>
      <c r="E7" s="78" t="s">
        <v>132</v>
      </c>
      <c r="F7" s="171" t="s">
        <v>133</v>
      </c>
    </row>
    <row r="8" s="19" customFormat="true" ht="12" hidden="false" customHeight="false" outlineLevel="0" collapsed="false">
      <c r="A8" s="29" t="n">
        <v>1994</v>
      </c>
      <c r="B8" s="106" t="n">
        <v>96</v>
      </c>
      <c r="C8" s="106" t="n">
        <v>81</v>
      </c>
      <c r="D8" s="82" t="n">
        <v>130763144.54</v>
      </c>
      <c r="E8" s="82" t="n">
        <f aca="false">D8/B8</f>
        <v>1362116.08895833</v>
      </c>
      <c r="F8" s="173" t="n">
        <v>31.6590423131866</v>
      </c>
      <c r="G8" s="18"/>
    </row>
    <row r="9" s="19" customFormat="true" ht="12" hidden="false" customHeight="false" outlineLevel="0" collapsed="false">
      <c r="A9" s="29" t="n">
        <v>1995</v>
      </c>
      <c r="B9" s="106" t="n">
        <v>103</v>
      </c>
      <c r="C9" s="106" t="n">
        <v>85</v>
      </c>
      <c r="D9" s="82" t="n">
        <v>165007005.04</v>
      </c>
      <c r="E9" s="82" t="n">
        <f aca="false">D9/B9</f>
        <v>1602009.7576699</v>
      </c>
      <c r="F9" s="173" t="n">
        <v>33.526067286509</v>
      </c>
      <c r="G9" s="174"/>
    </row>
    <row r="10" s="19" customFormat="true" ht="12" hidden="false" customHeight="false" outlineLevel="0" collapsed="false">
      <c r="A10" s="29" t="n">
        <v>1996</v>
      </c>
      <c r="B10" s="106" t="n">
        <v>112</v>
      </c>
      <c r="C10" s="106" t="n">
        <v>90</v>
      </c>
      <c r="D10" s="82" t="n">
        <v>177664084.69</v>
      </c>
      <c r="E10" s="82" t="n">
        <f aca="false">D10/B10</f>
        <v>1586286.47044643</v>
      </c>
      <c r="F10" s="173" t="n">
        <v>38.2201773178378</v>
      </c>
      <c r="G10" s="175"/>
    </row>
    <row r="11" s="19" customFormat="true" ht="12" hidden="false" customHeight="false" outlineLevel="0" collapsed="false">
      <c r="A11" s="29" t="n">
        <v>1997</v>
      </c>
      <c r="B11" s="106" t="n">
        <v>141</v>
      </c>
      <c r="C11" s="106" t="n">
        <v>113</v>
      </c>
      <c r="D11" s="82" t="n">
        <v>216133679.49</v>
      </c>
      <c r="E11" s="82" t="n">
        <f aca="false">D11/B11</f>
        <v>1532862.97510638</v>
      </c>
      <c r="F11" s="173" t="n">
        <v>31.6077408122814</v>
      </c>
      <c r="G11" s="175"/>
    </row>
    <row r="12" s="19" customFormat="true" ht="12" hidden="false" customHeight="false" outlineLevel="0" collapsed="false">
      <c r="A12" s="29" t="n">
        <v>1998</v>
      </c>
      <c r="B12" s="106" t="n">
        <v>153</v>
      </c>
      <c r="C12" s="106" t="n">
        <v>128</v>
      </c>
      <c r="D12" s="82" t="n">
        <v>237691924.17</v>
      </c>
      <c r="E12" s="82" t="n">
        <f aca="false">D12/B12</f>
        <v>1553541.98803922</v>
      </c>
      <c r="F12" s="173" t="n">
        <v>33.6243116409467</v>
      </c>
      <c r="G12" s="176"/>
    </row>
    <row r="13" s="19" customFormat="true" ht="12" hidden="false" customHeight="false" outlineLevel="0" collapsed="false">
      <c r="A13" s="29" t="n">
        <v>1999</v>
      </c>
      <c r="B13" s="106" t="n">
        <v>162</v>
      </c>
      <c r="C13" s="106" t="n">
        <v>140</v>
      </c>
      <c r="D13" s="82" t="n">
        <v>240845055.39</v>
      </c>
      <c r="E13" s="82" t="n">
        <f aca="false">D13/B13</f>
        <v>1486697.87277778</v>
      </c>
      <c r="F13" s="173" t="n">
        <v>36.1064887292474</v>
      </c>
      <c r="G13" s="175"/>
    </row>
    <row r="14" s="19" customFormat="true" ht="12" hidden="false" customHeight="false" outlineLevel="0" collapsed="false">
      <c r="A14" s="29" t="n">
        <v>2000</v>
      </c>
      <c r="B14" s="106" t="n">
        <v>133</v>
      </c>
      <c r="C14" s="106" t="n">
        <v>117</v>
      </c>
      <c r="D14" s="82" t="n">
        <v>246954937.37</v>
      </c>
      <c r="E14" s="82" t="n">
        <f aca="false">D14/B14</f>
        <v>1856804.04037594</v>
      </c>
      <c r="F14" s="173" t="n">
        <v>34.3077199863853</v>
      </c>
      <c r="G14" s="175"/>
    </row>
    <row r="15" s="19" customFormat="true" ht="12" hidden="false" customHeight="false" outlineLevel="0" collapsed="false">
      <c r="A15" s="29" t="n">
        <v>2001</v>
      </c>
      <c r="B15" s="106" t="n">
        <v>142</v>
      </c>
      <c r="C15" s="106" t="n">
        <v>126</v>
      </c>
      <c r="D15" s="82" t="n">
        <v>275653724.14</v>
      </c>
      <c r="E15" s="82" t="n">
        <f aca="false">D15/B15</f>
        <v>1941223.40943662</v>
      </c>
      <c r="F15" s="173" t="n">
        <v>34.8641517743191</v>
      </c>
      <c r="G15" s="177"/>
    </row>
    <row r="16" s="19" customFormat="true" ht="12" hidden="false" customHeight="false" outlineLevel="0" collapsed="false">
      <c r="A16" s="29" t="n">
        <v>2002</v>
      </c>
      <c r="B16" s="106" t="n">
        <v>135</v>
      </c>
      <c r="C16" s="106" t="n">
        <v>120</v>
      </c>
      <c r="D16" s="82" t="n">
        <v>256767812.87</v>
      </c>
      <c r="E16" s="82" t="n">
        <f aca="false">D16/B16</f>
        <v>1901983.79903704</v>
      </c>
      <c r="F16" s="173" t="n">
        <v>34.9727400451315</v>
      </c>
      <c r="G16" s="178"/>
    </row>
    <row r="17" s="19" customFormat="true" ht="12" hidden="false" customHeight="false" outlineLevel="0" collapsed="false">
      <c r="A17" s="29" t="n">
        <v>2003</v>
      </c>
      <c r="B17" s="106" t="n">
        <v>134</v>
      </c>
      <c r="C17" s="106" t="n">
        <v>119</v>
      </c>
      <c r="D17" s="82" t="n">
        <v>267547137.81</v>
      </c>
      <c r="E17" s="82" t="n">
        <f aca="false">D17/B17</f>
        <v>1996620.43141791</v>
      </c>
      <c r="F17" s="173" t="n">
        <v>26.1168625258415</v>
      </c>
      <c r="G17" s="18"/>
    </row>
    <row r="18" s="19" customFormat="true" ht="12" hidden="false" customHeight="false" outlineLevel="0" collapsed="false">
      <c r="A18" s="29" t="n">
        <v>2004</v>
      </c>
      <c r="B18" s="106" t="n">
        <v>155</v>
      </c>
      <c r="C18" s="106" t="n">
        <v>137</v>
      </c>
      <c r="D18" s="82" t="n">
        <v>301205332</v>
      </c>
      <c r="E18" s="82" t="n">
        <f aca="false">D18/B18</f>
        <v>1943260.20645161</v>
      </c>
      <c r="F18" s="173" t="n">
        <v>31.2068011611298</v>
      </c>
      <c r="G18" s="174"/>
    </row>
    <row r="19" s="19" customFormat="true" ht="12" hidden="false" customHeight="false" outlineLevel="0" collapsed="false">
      <c r="A19" s="29" t="n">
        <v>2005</v>
      </c>
      <c r="B19" s="106" t="n">
        <v>159</v>
      </c>
      <c r="C19" s="106" t="n">
        <v>135</v>
      </c>
      <c r="D19" s="82" t="n">
        <v>290441195</v>
      </c>
      <c r="E19" s="82" t="n">
        <f aca="false">D19/B19</f>
        <v>1826674.18238994</v>
      </c>
      <c r="F19" s="173" t="n">
        <v>28.4152113944936</v>
      </c>
      <c r="G19" s="175"/>
    </row>
    <row r="20" s="19" customFormat="true" ht="12" hidden="false" customHeight="false" outlineLevel="0" collapsed="false">
      <c r="A20" s="29" t="n">
        <v>2006</v>
      </c>
      <c r="B20" s="106" t="n">
        <v>145</v>
      </c>
      <c r="C20" s="106" t="n">
        <v>125</v>
      </c>
      <c r="D20" s="82" t="n">
        <v>263355000</v>
      </c>
      <c r="E20" s="82" t="n">
        <f aca="false">D20/B20</f>
        <v>1816241.37931034</v>
      </c>
      <c r="F20" s="173" t="n">
        <v>25.9144394920318</v>
      </c>
      <c r="G20" s="174"/>
    </row>
    <row r="21" s="19" customFormat="true" ht="12" hidden="false" customHeight="false" outlineLevel="0" collapsed="false">
      <c r="A21" s="29" t="n">
        <v>2007</v>
      </c>
      <c r="B21" s="106" t="n">
        <v>165</v>
      </c>
      <c r="C21" s="106" t="n">
        <v>147</v>
      </c>
      <c r="D21" s="82" t="n">
        <v>319397000</v>
      </c>
      <c r="E21" s="82" t="n">
        <f aca="false">D21/B21</f>
        <v>1935739.39393939</v>
      </c>
      <c r="F21" s="173" t="n">
        <v>29.4700530323291</v>
      </c>
      <c r="G21" s="176"/>
    </row>
    <row r="22" s="19" customFormat="true" ht="12" hidden="false" customHeight="false" outlineLevel="0" collapsed="false">
      <c r="A22" s="29" t="n">
        <v>2008</v>
      </c>
      <c r="B22" s="179" t="n">
        <v>181</v>
      </c>
      <c r="C22" s="179" t="n">
        <v>157</v>
      </c>
      <c r="D22" s="180" t="n">
        <v>362185000</v>
      </c>
      <c r="E22" s="82" t="n">
        <f aca="false">D22/B22</f>
        <v>2001022.09944751</v>
      </c>
      <c r="F22" s="173" t="n">
        <v>27.3250665719039</v>
      </c>
      <c r="G22" s="174"/>
    </row>
    <row r="23" s="19" customFormat="true" ht="12" hidden="false" customHeight="false" outlineLevel="0" collapsed="false">
      <c r="A23" s="29" t="n">
        <v>2009</v>
      </c>
      <c r="B23" s="179" t="n">
        <v>169</v>
      </c>
      <c r="C23" s="179" t="n">
        <v>145</v>
      </c>
      <c r="D23" s="180" t="n">
        <v>315251700</v>
      </c>
      <c r="E23" s="82" t="n">
        <f aca="false">D23/B23</f>
        <v>1865394.67455621</v>
      </c>
      <c r="F23" s="173" t="n">
        <v>32.0354975909669</v>
      </c>
      <c r="G23" s="174"/>
    </row>
    <row r="24" s="19" customFormat="true" ht="12" hidden="false" customHeight="false" outlineLevel="0" collapsed="false">
      <c r="A24" s="29" t="n">
        <v>2010</v>
      </c>
      <c r="B24" s="179" t="n">
        <v>198</v>
      </c>
      <c r="C24" s="179" t="n">
        <v>165</v>
      </c>
      <c r="D24" s="180" t="n">
        <v>389726046</v>
      </c>
      <c r="E24" s="82" t="n">
        <f aca="false">D24/B24</f>
        <v>1968313.36363636</v>
      </c>
      <c r="F24" s="173" t="n">
        <v>29.8991014882465</v>
      </c>
      <c r="G24" s="177"/>
    </row>
    <row r="25" s="19" customFormat="true" ht="12" hidden="false" customHeight="false" outlineLevel="0" collapsed="false">
      <c r="A25" s="29" t="n">
        <v>2011</v>
      </c>
      <c r="B25" s="179" t="n">
        <v>173</v>
      </c>
      <c r="C25" s="179" t="n">
        <v>148</v>
      </c>
      <c r="D25" s="180" t="n">
        <v>380024181</v>
      </c>
      <c r="E25" s="82" t="n">
        <f aca="false">D25/B25</f>
        <v>2196671.56647399</v>
      </c>
      <c r="F25" s="173" t="n">
        <v>31.3608451056807</v>
      </c>
    </row>
    <row r="26" s="19" customFormat="true" ht="12" hidden="false" customHeight="false" outlineLevel="0" collapsed="false">
      <c r="A26" s="29" t="n">
        <v>2012</v>
      </c>
      <c r="B26" s="179" t="n">
        <v>167</v>
      </c>
      <c r="C26" s="179" t="n">
        <v>138</v>
      </c>
      <c r="D26" s="180" t="n">
        <v>359612363</v>
      </c>
      <c r="E26" s="82" t="n">
        <f aca="false">D26/B26</f>
        <v>2153367.44311377</v>
      </c>
      <c r="F26" s="173" t="n">
        <v>30.555199328865</v>
      </c>
      <c r="G26" s="18"/>
    </row>
    <row r="27" s="19" customFormat="true" ht="12" hidden="false" customHeight="false" outlineLevel="0" collapsed="false">
      <c r="A27" s="29" t="n">
        <v>2013</v>
      </c>
      <c r="B27" s="179" t="n">
        <v>161</v>
      </c>
      <c r="C27" s="179" t="n">
        <v>140</v>
      </c>
      <c r="D27" s="180" t="n">
        <v>291769036</v>
      </c>
      <c r="E27" s="82" t="n">
        <f aca="false">D27/B27</f>
        <v>1812230.03726708</v>
      </c>
      <c r="F27" s="173" t="n">
        <v>27.4330380172438</v>
      </c>
      <c r="G27" s="18"/>
    </row>
    <row r="28" s="19" customFormat="true" ht="12" hidden="false" customHeight="false" outlineLevel="0" collapsed="false">
      <c r="A28" s="29" t="n">
        <v>2014</v>
      </c>
      <c r="B28" s="179" t="n">
        <v>143</v>
      </c>
      <c r="C28" s="179" t="n">
        <v>126</v>
      </c>
      <c r="D28" s="180" t="n">
        <v>291369833</v>
      </c>
      <c r="E28" s="82" t="n">
        <f aca="false">D28/B28</f>
        <v>2037551.27972028</v>
      </c>
      <c r="F28" s="173" t="n">
        <v>34.4585648913086</v>
      </c>
      <c r="G28" s="18"/>
    </row>
    <row r="29" s="19" customFormat="true" ht="12" hidden="false" customHeight="false" outlineLevel="0" collapsed="false">
      <c r="A29" s="29" t="n">
        <v>2015</v>
      </c>
      <c r="B29" s="179" t="n">
        <v>191</v>
      </c>
      <c r="C29" s="179" t="n">
        <v>168</v>
      </c>
      <c r="D29" s="180" t="n">
        <v>377965926</v>
      </c>
      <c r="E29" s="82" t="n">
        <f aca="false">D29/B29</f>
        <v>1978879.19371728</v>
      </c>
      <c r="F29" s="173" t="n">
        <v>34.6411101792525</v>
      </c>
      <c r="G29" s="18"/>
    </row>
    <row r="30" s="19" customFormat="true" ht="12" hidden="false" customHeight="false" outlineLevel="0" collapsed="false">
      <c r="A30" s="29" t="n">
        <v>2016</v>
      </c>
      <c r="B30" s="179" t="n">
        <v>165</v>
      </c>
      <c r="C30" s="179" t="n">
        <v>150</v>
      </c>
      <c r="D30" s="180" t="n">
        <v>315043686</v>
      </c>
      <c r="E30" s="82" t="n">
        <f aca="false">D30/B30</f>
        <v>1909355.67272727</v>
      </c>
      <c r="F30" s="173" t="n">
        <v>25.2986435235482</v>
      </c>
      <c r="G30" s="18"/>
    </row>
    <row r="31" s="19" customFormat="true" ht="12" hidden="false" customHeight="false" outlineLevel="0" collapsed="false">
      <c r="A31" s="29" t="n">
        <v>2017</v>
      </c>
      <c r="B31" s="179" t="n">
        <v>193</v>
      </c>
      <c r="C31" s="179" t="n">
        <v>165</v>
      </c>
      <c r="D31" s="180" t="n">
        <v>363293282</v>
      </c>
      <c r="E31" s="82" t="n">
        <f aca="false">D31/B31</f>
        <v>1882348.61139896</v>
      </c>
      <c r="F31" s="173" t="n">
        <v>31.733411500702</v>
      </c>
      <c r="G31" s="18"/>
    </row>
    <row r="32" s="19" customFormat="true" ht="12" hidden="false" customHeight="false" outlineLevel="0" collapsed="false">
      <c r="A32" s="29" t="n">
        <v>2018</v>
      </c>
      <c r="B32" s="179" t="n">
        <v>175</v>
      </c>
      <c r="C32" s="179" t="n">
        <v>159</v>
      </c>
      <c r="D32" s="180" t="n">
        <v>281697960</v>
      </c>
      <c r="E32" s="82" t="n">
        <f aca="false">D32/B32</f>
        <v>1609702.62857143</v>
      </c>
      <c r="F32" s="173" t="n">
        <v>28.745632359337</v>
      </c>
      <c r="G32" s="18"/>
    </row>
    <row r="33" s="19" customFormat="true" ht="12" hidden="false" customHeight="false" outlineLevel="0" collapsed="false">
      <c r="A33" s="29" t="n">
        <v>2019</v>
      </c>
      <c r="B33" s="179" t="n">
        <v>171</v>
      </c>
      <c r="C33" s="179" t="n">
        <v>153</v>
      </c>
      <c r="D33" s="180" t="n">
        <v>273238206</v>
      </c>
      <c r="E33" s="82" t="n">
        <f aca="false">D33/B33</f>
        <v>1597884.24561404</v>
      </c>
      <c r="F33" s="173" t="n">
        <v>28.5105122248076</v>
      </c>
      <c r="G33" s="18"/>
    </row>
    <row r="34" s="19" customFormat="true" ht="12" hidden="false" customHeight="false" outlineLevel="0" collapsed="false">
      <c r="A34" s="29" t="n">
        <v>2020</v>
      </c>
      <c r="B34" s="179" t="n">
        <v>131</v>
      </c>
      <c r="C34" s="179" t="n">
        <v>117</v>
      </c>
      <c r="D34" s="180" t="n">
        <v>205432180</v>
      </c>
      <c r="E34" s="82" t="n">
        <f aca="false">D34/B34</f>
        <v>1568184.58015267</v>
      </c>
      <c r="F34" s="173" t="n">
        <v>30.1399262072459</v>
      </c>
      <c r="G34" s="18"/>
    </row>
    <row r="35" s="19" customFormat="true" ht="12" hidden="false" customHeight="false" outlineLevel="0" collapsed="false">
      <c r="A35" s="29" t="n">
        <v>2021</v>
      </c>
      <c r="B35" s="179" t="n">
        <v>221</v>
      </c>
      <c r="C35" s="179" t="n">
        <v>196</v>
      </c>
      <c r="D35" s="180" t="n">
        <v>349433468</v>
      </c>
      <c r="E35" s="82" t="n">
        <f aca="false">D35/B35</f>
        <v>1581146.91402715</v>
      </c>
      <c r="F35" s="173" t="n">
        <v>29.5537305466295</v>
      </c>
      <c r="G35" s="18"/>
    </row>
    <row r="36" s="19" customFormat="true" ht="12" hidden="false" customHeight="false" outlineLevel="0" collapsed="false">
      <c r="A36" s="29" t="n">
        <v>2022</v>
      </c>
      <c r="B36" s="179" t="n">
        <v>159</v>
      </c>
      <c r="C36" s="179" t="n">
        <v>141</v>
      </c>
      <c r="D36" s="180" t="n">
        <v>280775253</v>
      </c>
      <c r="E36" s="82" t="n">
        <f aca="false">D36/B36</f>
        <v>1765882.09433962</v>
      </c>
      <c r="F36" s="173" t="n">
        <v>32.1675587222079</v>
      </c>
      <c r="G36" s="18"/>
    </row>
    <row r="37" s="19" customFormat="true" ht="12" hidden="false" customHeight="false" outlineLevel="0" collapsed="false">
      <c r="A37" s="29" t="n">
        <v>2023</v>
      </c>
      <c r="B37" s="179" t="n">
        <v>201</v>
      </c>
      <c r="C37" s="179" t="n">
        <v>184</v>
      </c>
      <c r="D37" s="180" t="n">
        <v>397463748</v>
      </c>
      <c r="E37" s="82" t="n">
        <f aca="false">D37/B37</f>
        <v>1977431.58208955</v>
      </c>
      <c r="F37" s="173" t="n">
        <v>33.4240332699148</v>
      </c>
      <c r="G37" s="18"/>
    </row>
    <row r="38" s="19" customFormat="true" ht="12" hidden="false" customHeight="false" outlineLevel="0" collapsed="false">
      <c r="A38" s="29" t="n">
        <v>2024</v>
      </c>
      <c r="B38" s="179" t="n">
        <v>192</v>
      </c>
      <c r="C38" s="179" t="n">
        <v>201</v>
      </c>
      <c r="D38" s="180" t="n">
        <v>420777635</v>
      </c>
      <c r="E38" s="82" t="n">
        <f aca="false">D38/B38</f>
        <v>2191550.18229167</v>
      </c>
      <c r="F38" s="173" t="n">
        <v>34.840067727558</v>
      </c>
      <c r="G38" s="18"/>
    </row>
    <row r="39" customFormat="false" ht="12" hidden="false" customHeight="false" outlineLevel="0" collapsed="false">
      <c r="A39" s="96" t="s">
        <v>134</v>
      </c>
      <c r="B39" s="40"/>
      <c r="C39" s="40"/>
      <c r="D39" s="40"/>
      <c r="E39" s="181"/>
      <c r="F39" s="40"/>
    </row>
    <row r="40" s="19" customFormat="true" ht="12" hidden="false" customHeight="false" outlineLevel="0" collapsed="false">
      <c r="B40" s="175"/>
      <c r="C40" s="175"/>
      <c r="D40" s="175"/>
      <c r="E40" s="175"/>
      <c r="F40" s="175"/>
      <c r="G40" s="175"/>
    </row>
    <row r="41" s="19" customFormat="true" ht="12" hidden="false" customHeight="false" outlineLevel="0" collapsed="false">
      <c r="B41" s="175"/>
      <c r="C41" s="175"/>
      <c r="D41" s="175"/>
      <c r="E41" s="175"/>
      <c r="F41" s="175"/>
      <c r="G41" s="175"/>
    </row>
    <row r="42" s="42" customFormat="true" ht="12.75" hidden="false" customHeight="false" outlineLevel="0" collapsed="false">
      <c r="A42" s="57" t="s">
        <v>135</v>
      </c>
    </row>
    <row r="43" s="14" customFormat="true" ht="3" hidden="false" customHeight="true" outlineLevel="0" collapsed="false"/>
    <row r="44" s="172" customFormat="true" ht="24" hidden="false" customHeight="false" outlineLevel="0" collapsed="false">
      <c r="A44" s="58"/>
      <c r="B44" s="169" t="s">
        <v>129</v>
      </c>
      <c r="C44" s="169" t="s">
        <v>130</v>
      </c>
      <c r="D44" s="170" t="s">
        <v>131</v>
      </c>
      <c r="E44" s="78" t="s">
        <v>132</v>
      </c>
      <c r="F44" s="171" t="s">
        <v>133</v>
      </c>
    </row>
    <row r="45" s="19" customFormat="true" ht="12" hidden="false" customHeight="false" outlineLevel="0" collapsed="false">
      <c r="A45" s="29" t="n">
        <v>1994</v>
      </c>
      <c r="B45" s="106" t="n">
        <v>92</v>
      </c>
      <c r="C45" s="106" t="n">
        <v>77</v>
      </c>
      <c r="D45" s="82" t="n">
        <v>76750457.73</v>
      </c>
      <c r="E45" s="82" t="n">
        <f aca="false">D45/B45</f>
        <v>834244.10576087</v>
      </c>
      <c r="F45" s="173" t="n">
        <v>19.5005724941643</v>
      </c>
      <c r="G45" s="18"/>
    </row>
    <row r="46" s="19" customFormat="true" ht="12" hidden="false" customHeight="false" outlineLevel="0" collapsed="false">
      <c r="A46" s="29" t="n">
        <v>1995</v>
      </c>
      <c r="B46" s="106" t="n">
        <v>99</v>
      </c>
      <c r="C46" s="106" t="n">
        <v>81</v>
      </c>
      <c r="D46" s="82" t="n">
        <v>96469738.11</v>
      </c>
      <c r="E46" s="82" t="n">
        <f aca="false">D46/B46</f>
        <v>974441.799090909</v>
      </c>
      <c r="F46" s="173" t="n">
        <v>20.1592494824524</v>
      </c>
      <c r="G46" s="174"/>
    </row>
    <row r="47" s="19" customFormat="true" ht="12" hidden="false" customHeight="false" outlineLevel="0" collapsed="false">
      <c r="A47" s="29" t="n">
        <v>1996</v>
      </c>
      <c r="B47" s="106" t="n">
        <v>107</v>
      </c>
      <c r="C47" s="106" t="n">
        <v>85</v>
      </c>
      <c r="D47" s="82" t="n">
        <v>103429035.74</v>
      </c>
      <c r="E47" s="82" t="n">
        <f aca="false">D47/B47</f>
        <v>966626.502242991</v>
      </c>
      <c r="F47" s="173" t="n">
        <v>22.6045671547796</v>
      </c>
      <c r="G47" s="175"/>
    </row>
    <row r="48" s="19" customFormat="true" ht="12" hidden="false" customHeight="false" outlineLevel="0" collapsed="false">
      <c r="A48" s="29" t="n">
        <v>1997</v>
      </c>
      <c r="B48" s="106" t="n">
        <v>135</v>
      </c>
      <c r="C48" s="106" t="n">
        <v>109</v>
      </c>
      <c r="D48" s="82" t="n">
        <v>133370022.73</v>
      </c>
      <c r="E48" s="82" t="n">
        <f aca="false">D48/B48</f>
        <v>987926.094296296</v>
      </c>
      <c r="F48" s="173" t="n">
        <v>20.5547194194551</v>
      </c>
      <c r="G48" s="175"/>
    </row>
    <row r="49" s="19" customFormat="true" ht="12" hidden="false" customHeight="false" outlineLevel="0" collapsed="false">
      <c r="A49" s="29" t="n">
        <v>1998</v>
      </c>
      <c r="B49" s="106" t="n">
        <v>139</v>
      </c>
      <c r="C49" s="106" t="n">
        <v>117</v>
      </c>
      <c r="D49" s="82" t="n">
        <v>139917708.02</v>
      </c>
      <c r="E49" s="82" t="n">
        <f aca="false">D49/B49</f>
        <v>1006602.21597122</v>
      </c>
      <c r="F49" s="173" t="n">
        <v>22.1363268851234</v>
      </c>
      <c r="G49" s="176"/>
    </row>
    <row r="50" s="19" customFormat="true" ht="12" hidden="false" customHeight="false" outlineLevel="0" collapsed="false">
      <c r="A50" s="29" t="n">
        <v>1999</v>
      </c>
      <c r="B50" s="106" t="n">
        <v>158</v>
      </c>
      <c r="C50" s="106" t="n">
        <v>138</v>
      </c>
      <c r="D50" s="82" t="n">
        <v>155941624.22</v>
      </c>
      <c r="E50" s="82" t="n">
        <f aca="false">D50/B50</f>
        <v>986972.305189873</v>
      </c>
      <c r="F50" s="173" t="n">
        <v>24.2959615419118</v>
      </c>
      <c r="G50" s="175"/>
    </row>
    <row r="51" s="19" customFormat="true" ht="12" hidden="false" customHeight="false" outlineLevel="0" collapsed="false">
      <c r="A51" s="29" t="n">
        <v>2000</v>
      </c>
      <c r="B51" s="106" t="n">
        <v>127</v>
      </c>
      <c r="C51" s="106" t="n">
        <v>112</v>
      </c>
      <c r="D51" s="82" t="n">
        <v>161481621.51</v>
      </c>
      <c r="E51" s="82" t="n">
        <f aca="false">D51/B51</f>
        <v>1271508.8307874</v>
      </c>
      <c r="F51" s="173" t="n">
        <v>23.2482650810328</v>
      </c>
      <c r="G51" s="175"/>
    </row>
    <row r="52" s="19" customFormat="true" ht="12" hidden="false" customHeight="false" outlineLevel="0" collapsed="false">
      <c r="A52" s="29" t="n">
        <v>2001</v>
      </c>
      <c r="B52" s="106" t="n">
        <v>138</v>
      </c>
      <c r="C52" s="106" t="n">
        <v>125</v>
      </c>
      <c r="D52" s="82" t="n">
        <v>175706639.31</v>
      </c>
      <c r="E52" s="82" t="n">
        <f aca="false">D52/B52</f>
        <v>1273236.51673913</v>
      </c>
      <c r="F52" s="173" t="n">
        <v>22.9426361026365</v>
      </c>
      <c r="G52" s="177"/>
    </row>
    <row r="53" s="19" customFormat="true" ht="12" hidden="false" customHeight="false" outlineLevel="0" collapsed="false">
      <c r="A53" s="29" t="n">
        <v>2002</v>
      </c>
      <c r="B53" s="106" t="n">
        <v>123</v>
      </c>
      <c r="C53" s="106" t="n">
        <v>111</v>
      </c>
      <c r="D53" s="82" t="n">
        <v>148792026.5</v>
      </c>
      <c r="E53" s="82" t="n">
        <f aca="false">D53/B53</f>
        <v>1209691.27235772</v>
      </c>
      <c r="F53" s="173" t="n">
        <v>21.0955969730413</v>
      </c>
      <c r="G53" s="178"/>
    </row>
    <row r="54" s="19" customFormat="true" ht="12" hidden="false" customHeight="false" outlineLevel="0" collapsed="false">
      <c r="A54" s="29" t="n">
        <v>2003</v>
      </c>
      <c r="B54" s="106" t="n">
        <v>121</v>
      </c>
      <c r="C54" s="106" t="n">
        <v>111</v>
      </c>
      <c r="D54" s="82" t="n">
        <v>157770389.67</v>
      </c>
      <c r="E54" s="82" t="n">
        <f aca="false">D54/B54</f>
        <v>1303887.51793388</v>
      </c>
      <c r="F54" s="173" t="n">
        <v>16.6316233253343</v>
      </c>
      <c r="G54" s="18"/>
    </row>
    <row r="55" s="19" customFormat="true" ht="12" hidden="false" customHeight="false" outlineLevel="0" collapsed="false">
      <c r="A55" s="29" t="n">
        <v>2004</v>
      </c>
      <c r="B55" s="106" t="n">
        <v>146</v>
      </c>
      <c r="C55" s="106" t="n">
        <v>133</v>
      </c>
      <c r="D55" s="82" t="n">
        <v>176788617</v>
      </c>
      <c r="E55" s="82" t="n">
        <f aca="false">D55/B55</f>
        <v>1210880.93835616</v>
      </c>
      <c r="F55" s="173" t="n">
        <v>19.1710235568601</v>
      </c>
      <c r="G55" s="174"/>
    </row>
    <row r="56" s="19" customFormat="true" ht="12" hidden="false" customHeight="false" outlineLevel="0" collapsed="false">
      <c r="A56" s="29" t="n">
        <v>2005</v>
      </c>
      <c r="B56" s="106" t="n">
        <v>151</v>
      </c>
      <c r="C56" s="106" t="n">
        <v>131</v>
      </c>
      <c r="D56" s="82" t="n">
        <v>170995745</v>
      </c>
      <c r="E56" s="82" t="n">
        <f aca="false">D56/B56</f>
        <v>1132422.15231788</v>
      </c>
      <c r="F56" s="173" t="n">
        <v>17.0924497003594</v>
      </c>
      <c r="G56" s="175"/>
      <c r="H56" s="182"/>
    </row>
    <row r="57" s="19" customFormat="true" ht="12" hidden="false" customHeight="false" outlineLevel="0" collapsed="false">
      <c r="A57" s="29" t="n">
        <v>2006</v>
      </c>
      <c r="B57" s="106" t="n">
        <v>139</v>
      </c>
      <c r="C57" s="106" t="n">
        <v>122</v>
      </c>
      <c r="D57" s="82" t="n">
        <v>161446000</v>
      </c>
      <c r="E57" s="82" t="n">
        <f aca="false">D57/B57</f>
        <v>1161482.01438849</v>
      </c>
      <c r="F57" s="173" t="n">
        <v>16.1269819012252</v>
      </c>
      <c r="G57" s="174"/>
    </row>
    <row r="58" s="19" customFormat="true" ht="12" hidden="false" customHeight="false" outlineLevel="0" collapsed="false">
      <c r="A58" s="29" t="n">
        <v>2007</v>
      </c>
      <c r="B58" s="106" t="n">
        <v>157</v>
      </c>
      <c r="C58" s="106" t="n">
        <v>140</v>
      </c>
      <c r="D58" s="82" t="n">
        <v>194477000</v>
      </c>
      <c r="E58" s="82" t="n">
        <f aca="false">D58/B58</f>
        <v>1238707.00636943</v>
      </c>
      <c r="F58" s="173" t="n">
        <v>18.3651016294347</v>
      </c>
      <c r="G58" s="176"/>
    </row>
    <row r="59" s="19" customFormat="true" ht="12" hidden="false" customHeight="false" outlineLevel="0" collapsed="false">
      <c r="A59" s="29" t="n">
        <v>2008</v>
      </c>
      <c r="B59" s="179" t="n">
        <v>174</v>
      </c>
      <c r="C59" s="179" t="n">
        <v>151</v>
      </c>
      <c r="D59" s="180" t="n">
        <v>217945000</v>
      </c>
      <c r="E59" s="82" t="n">
        <f aca="false">D59/B59</f>
        <v>1252557.47126437</v>
      </c>
      <c r="F59" s="173" t="n">
        <v>16.9910575645781</v>
      </c>
      <c r="G59" s="174"/>
    </row>
    <row r="60" s="19" customFormat="true" ht="12" hidden="false" customHeight="false" outlineLevel="0" collapsed="false">
      <c r="A60" s="29" t="n">
        <v>2009</v>
      </c>
      <c r="B60" s="179" t="n">
        <v>162</v>
      </c>
      <c r="C60" s="179" t="n">
        <v>143</v>
      </c>
      <c r="D60" s="180" t="n">
        <v>203876700</v>
      </c>
      <c r="E60" s="82" t="n">
        <f aca="false">D60/B60</f>
        <v>1258498.14814815</v>
      </c>
      <c r="F60" s="173" t="n">
        <v>20.9395953517306</v>
      </c>
      <c r="G60" s="174"/>
    </row>
    <row r="61" s="19" customFormat="true" ht="12" hidden="false" customHeight="false" outlineLevel="0" collapsed="false">
      <c r="A61" s="29" t="n">
        <v>2010</v>
      </c>
      <c r="B61" s="179" t="n">
        <v>186</v>
      </c>
      <c r="C61" s="179" t="n">
        <v>161</v>
      </c>
      <c r="D61" s="180" t="n">
        <v>253654209</v>
      </c>
      <c r="E61" s="82" t="n">
        <f aca="false">D61/B61</f>
        <v>1363732.30645161</v>
      </c>
      <c r="F61" s="173" t="n">
        <v>19.8461174410538</v>
      </c>
      <c r="G61" s="177"/>
    </row>
    <row r="62" s="19" customFormat="true" ht="12" hidden="false" customHeight="false" outlineLevel="0" collapsed="false">
      <c r="A62" s="29" t="n">
        <v>2011</v>
      </c>
      <c r="B62" s="179" t="n">
        <v>163</v>
      </c>
      <c r="C62" s="179" t="n">
        <v>141</v>
      </c>
      <c r="D62" s="180" t="n">
        <v>234667481</v>
      </c>
      <c r="E62" s="82" t="n">
        <f aca="false">D62/B62</f>
        <v>1439677.79754601</v>
      </c>
      <c r="F62" s="173" t="n">
        <v>19.7118998349289</v>
      </c>
    </row>
    <row r="63" s="19" customFormat="true" ht="12" hidden="false" customHeight="false" outlineLevel="0" collapsed="false">
      <c r="A63" s="29" t="n">
        <v>2012</v>
      </c>
      <c r="B63" s="179" t="n">
        <v>155</v>
      </c>
      <c r="C63" s="179" t="n">
        <v>134</v>
      </c>
      <c r="D63" s="180" t="n">
        <v>231711363</v>
      </c>
      <c r="E63" s="82" t="n">
        <f aca="false">D63/B63</f>
        <v>1494912.01935484</v>
      </c>
      <c r="F63" s="173" t="n">
        <v>20.3478248182913</v>
      </c>
      <c r="G63" s="18"/>
    </row>
    <row r="64" s="19" customFormat="true" ht="12" hidden="false" customHeight="false" outlineLevel="0" collapsed="false">
      <c r="A64" s="29" t="n">
        <v>2013</v>
      </c>
      <c r="B64" s="179" t="n">
        <v>142</v>
      </c>
      <c r="C64" s="179" t="n">
        <v>128</v>
      </c>
      <c r="D64" s="180" t="n">
        <v>190224536</v>
      </c>
      <c r="E64" s="82" t="n">
        <f aca="false">D64/B64</f>
        <v>1339609.4084507</v>
      </c>
      <c r="F64" s="173" t="n">
        <v>18.6934509568264</v>
      </c>
      <c r="G64" s="18"/>
    </row>
    <row r="65" s="19" customFormat="true" ht="12" hidden="false" customHeight="false" outlineLevel="0" collapsed="false">
      <c r="A65" s="29" t="n">
        <v>2014</v>
      </c>
      <c r="B65" s="179" t="n">
        <v>136</v>
      </c>
      <c r="C65" s="179" t="n">
        <v>122</v>
      </c>
      <c r="D65" s="180" t="n">
        <v>178152836</v>
      </c>
      <c r="E65" s="82" t="n">
        <f aca="false">D65/B65</f>
        <v>1309947.32352941</v>
      </c>
      <c r="F65" s="173" t="n">
        <v>21.6181826420127</v>
      </c>
      <c r="G65" s="18"/>
    </row>
    <row r="66" s="19" customFormat="true" ht="12" hidden="false" customHeight="false" outlineLevel="0" collapsed="false">
      <c r="A66" s="29" t="n">
        <v>2015</v>
      </c>
      <c r="B66" s="179" t="n">
        <v>168</v>
      </c>
      <c r="C66" s="179" t="n">
        <v>152</v>
      </c>
      <c r="D66" s="180" t="n">
        <v>220042926</v>
      </c>
      <c r="E66" s="82" t="n">
        <f aca="false">D66/B66</f>
        <v>1309779.32142857</v>
      </c>
      <c r="F66" s="173" t="n">
        <v>21.0852895789713</v>
      </c>
      <c r="G66" s="18"/>
    </row>
    <row r="67" s="19" customFormat="true" ht="12" hidden="false" customHeight="false" outlineLevel="0" collapsed="false">
      <c r="A67" s="29" t="n">
        <v>2016</v>
      </c>
      <c r="B67" s="179" t="n">
        <v>150</v>
      </c>
      <c r="C67" s="179" t="n">
        <v>141</v>
      </c>
      <c r="D67" s="180" t="n">
        <v>190388686</v>
      </c>
      <c r="E67" s="82" t="n">
        <f aca="false">D67/B67</f>
        <v>1269257.90666667</v>
      </c>
      <c r="F67" s="173" t="n">
        <v>15.6737220573359</v>
      </c>
      <c r="G67" s="18"/>
    </row>
    <row r="68" s="19" customFormat="true" ht="12" hidden="false" customHeight="false" outlineLevel="0" collapsed="false">
      <c r="A68" s="29" t="n">
        <v>2017</v>
      </c>
      <c r="B68" s="179" t="n">
        <v>177</v>
      </c>
      <c r="C68" s="179" t="n">
        <v>154</v>
      </c>
      <c r="D68" s="180" t="n">
        <v>211527282</v>
      </c>
      <c r="E68" s="82" t="n">
        <f aca="false">D68/B68</f>
        <v>1195069.38983051</v>
      </c>
      <c r="F68" s="173" t="n">
        <v>19.2897868115761</v>
      </c>
      <c r="G68" s="18"/>
    </row>
    <row r="69" s="19" customFormat="true" ht="12" hidden="false" customHeight="false" outlineLevel="0" collapsed="false">
      <c r="A69" s="29" t="n">
        <v>2018</v>
      </c>
      <c r="B69" s="179" t="n">
        <v>164</v>
      </c>
      <c r="C69" s="179" t="n">
        <v>154</v>
      </c>
      <c r="D69" s="180" t="n">
        <v>160461960</v>
      </c>
      <c r="E69" s="82" t="n">
        <f aca="false">D69/B69</f>
        <v>978426.585365854</v>
      </c>
      <c r="F69" s="173" t="n">
        <v>16.9906240335913</v>
      </c>
      <c r="G69" s="18"/>
    </row>
    <row r="70" s="19" customFormat="true" ht="12" hidden="false" customHeight="false" outlineLevel="0" collapsed="false">
      <c r="A70" s="29" t="n">
        <v>2019</v>
      </c>
      <c r="B70" s="179" t="n">
        <v>160</v>
      </c>
      <c r="C70" s="179" t="n">
        <v>147</v>
      </c>
      <c r="D70" s="180" t="n">
        <v>151647206</v>
      </c>
      <c r="E70" s="82" t="n">
        <f aca="false">D70/B70</f>
        <v>947795.0375</v>
      </c>
      <c r="F70" s="173" t="n">
        <v>16.3699274873767</v>
      </c>
      <c r="G70" s="18"/>
    </row>
    <row r="71" s="19" customFormat="true" ht="12" hidden="false" customHeight="false" outlineLevel="0" collapsed="false">
      <c r="A71" s="29" t="n">
        <v>2020</v>
      </c>
      <c r="B71" s="179" t="n">
        <v>120</v>
      </c>
      <c r="C71" s="179" t="n">
        <v>109</v>
      </c>
      <c r="D71" s="180" t="n">
        <v>112991797</v>
      </c>
      <c r="E71" s="82" t="n">
        <f aca="false">D71/B71</f>
        <v>941598.308333333</v>
      </c>
      <c r="F71" s="173" t="n">
        <v>17.2781606200374</v>
      </c>
      <c r="G71" s="18"/>
    </row>
    <row r="72" s="19" customFormat="true" ht="12" hidden="false" customHeight="false" outlineLevel="0" collapsed="false">
      <c r="A72" s="29" t="n">
        <v>2021</v>
      </c>
      <c r="B72" s="179" t="n">
        <v>209</v>
      </c>
      <c r="C72" s="179" t="n">
        <v>190</v>
      </c>
      <c r="D72" s="180" t="n">
        <v>205463468</v>
      </c>
      <c r="E72" s="82" t="n">
        <f aca="false">D72/B72</f>
        <v>983078.794258373</v>
      </c>
      <c r="F72" s="173" t="n">
        <v>17.8747685085382</v>
      </c>
      <c r="G72" s="18"/>
    </row>
    <row r="73" s="19" customFormat="true" ht="12" hidden="false" customHeight="false" outlineLevel="0" collapsed="false">
      <c r="A73" s="29" t="n">
        <v>2022</v>
      </c>
      <c r="B73" s="179" t="n">
        <v>152</v>
      </c>
      <c r="C73" s="179" t="n">
        <v>135</v>
      </c>
      <c r="D73" s="180" t="n">
        <v>169525913</v>
      </c>
      <c r="E73" s="82" t="n">
        <f aca="false">D73/B73</f>
        <v>1115302.05921053</v>
      </c>
      <c r="F73" s="173" t="n">
        <v>19.9591672898234</v>
      </c>
      <c r="G73" s="18"/>
    </row>
    <row r="74" s="19" customFormat="true" ht="12" hidden="false" customHeight="false" outlineLevel="0" collapsed="false">
      <c r="A74" s="29" t="n">
        <v>2023</v>
      </c>
      <c r="B74" s="179" t="n">
        <v>192</v>
      </c>
      <c r="C74" s="179" t="n">
        <v>178</v>
      </c>
      <c r="D74" s="180" t="n">
        <v>241389556</v>
      </c>
      <c r="E74" s="82" t="n">
        <f aca="false">D74/B74</f>
        <v>1257237.27083333</v>
      </c>
      <c r="F74" s="173" t="n">
        <v>20.9759398662363</v>
      </c>
      <c r="G74" s="18"/>
    </row>
    <row r="75" s="19" customFormat="true" ht="12" hidden="false" customHeight="false" outlineLevel="0" collapsed="false">
      <c r="A75" s="29" t="n">
        <v>2024</v>
      </c>
      <c r="B75" s="179" t="n">
        <v>180</v>
      </c>
      <c r="C75" s="179" t="n">
        <v>165</v>
      </c>
      <c r="D75" s="180" t="n">
        <v>261324596</v>
      </c>
      <c r="E75" s="82" t="n">
        <f aca="false">D75/B75</f>
        <v>1451803.31111111</v>
      </c>
      <c r="F75" s="173" t="n">
        <v>22.5279565260638</v>
      </c>
      <c r="G75" s="18"/>
    </row>
    <row r="76" customFormat="false" ht="12" hidden="false" customHeight="false" outlineLevel="0" collapsed="false">
      <c r="A76" s="96" t="s">
        <v>134</v>
      </c>
      <c r="B76" s="40"/>
      <c r="C76" s="40"/>
      <c r="D76" s="40"/>
      <c r="E76" s="181"/>
      <c r="F76" s="40"/>
    </row>
    <row r="77" s="19" customFormat="true" ht="12" hidden="false" customHeight="false" outlineLevel="0" collapsed="false">
      <c r="B77" s="175"/>
      <c r="C77" s="175"/>
      <c r="D77" s="175"/>
      <c r="E77" s="175"/>
      <c r="F77" s="175"/>
      <c r="G77" s="175"/>
    </row>
    <row r="78" s="19" customFormat="true" ht="12" hidden="false" customHeight="false" outlineLevel="0" collapsed="false">
      <c r="B78" s="175"/>
      <c r="C78" s="175"/>
      <c r="D78" s="175"/>
      <c r="E78" s="175"/>
      <c r="F78" s="175"/>
      <c r="G78" s="175"/>
    </row>
    <row r="79" s="42" customFormat="true" ht="12.75" hidden="false" customHeight="false" outlineLevel="0" collapsed="false">
      <c r="A79" s="57" t="s">
        <v>25</v>
      </c>
    </row>
    <row r="80" s="14" customFormat="true" ht="3" hidden="false" customHeight="true" outlineLevel="0" collapsed="false"/>
    <row r="81" s="172" customFormat="true" ht="24" hidden="false" customHeight="false" outlineLevel="0" collapsed="false">
      <c r="A81" s="58"/>
      <c r="B81" s="169" t="s">
        <v>129</v>
      </c>
      <c r="C81" s="169" t="s">
        <v>130</v>
      </c>
      <c r="D81" s="170" t="s">
        <v>131</v>
      </c>
      <c r="E81" s="78" t="s">
        <v>132</v>
      </c>
      <c r="F81" s="171" t="s">
        <v>133</v>
      </c>
    </row>
    <row r="82" s="19" customFormat="true" ht="12" hidden="false" customHeight="false" outlineLevel="0" collapsed="false">
      <c r="A82" s="29" t="n">
        <v>1994</v>
      </c>
      <c r="B82" s="106" t="n">
        <v>56</v>
      </c>
      <c r="C82" s="106" t="n">
        <v>50</v>
      </c>
      <c r="D82" s="82" t="n">
        <v>54012686.81</v>
      </c>
      <c r="E82" s="82" t="n">
        <f aca="false">D82/B82</f>
        <v>964512.264464286</v>
      </c>
      <c r="F82" s="173" t="n">
        <v>17.9011726619659</v>
      </c>
      <c r="G82" s="18"/>
    </row>
    <row r="83" s="19" customFormat="true" ht="12" hidden="false" customHeight="false" outlineLevel="0" collapsed="false">
      <c r="A83" s="29" t="n">
        <v>1995</v>
      </c>
      <c r="B83" s="106" t="n">
        <v>64</v>
      </c>
      <c r="C83" s="106" t="n">
        <v>60</v>
      </c>
      <c r="D83" s="82" t="n">
        <v>68537266.92</v>
      </c>
      <c r="E83" s="82" t="n">
        <f aca="false">D83/B83</f>
        <v>1070894.795625</v>
      </c>
      <c r="F83" s="173" t="n">
        <v>19.7839071890966</v>
      </c>
      <c r="G83" s="174"/>
    </row>
    <row r="84" s="19" customFormat="true" ht="12" hidden="false" customHeight="false" outlineLevel="0" collapsed="false">
      <c r="A84" s="29" t="n">
        <v>1996</v>
      </c>
      <c r="B84" s="106" t="n">
        <v>67</v>
      </c>
      <c r="C84" s="106" t="n">
        <v>59</v>
      </c>
      <c r="D84" s="82" t="n">
        <v>74235048.95</v>
      </c>
      <c r="E84" s="82" t="n">
        <f aca="false">D84/B84</f>
        <v>1107985.80522388</v>
      </c>
      <c r="F84" s="173" t="n">
        <v>20.9321298068569</v>
      </c>
      <c r="G84" s="175"/>
    </row>
    <row r="85" s="19" customFormat="true" ht="12" hidden="false" customHeight="false" outlineLevel="0" collapsed="false">
      <c r="A85" s="29" t="n">
        <v>1997</v>
      </c>
      <c r="B85" s="106" t="n">
        <v>73</v>
      </c>
      <c r="C85" s="106" t="n">
        <v>63</v>
      </c>
      <c r="D85" s="82" t="n">
        <v>82763656.76</v>
      </c>
      <c r="E85" s="82" t="n">
        <f aca="false">D85/B85</f>
        <v>1133748.72273973</v>
      </c>
      <c r="F85" s="173" t="n">
        <v>18.6026768293167</v>
      </c>
      <c r="G85" s="175"/>
    </row>
    <row r="86" s="19" customFormat="true" ht="12" hidden="false" customHeight="false" outlineLevel="0" collapsed="false">
      <c r="A86" s="29" t="n">
        <v>1998</v>
      </c>
      <c r="B86" s="106" t="n">
        <v>94</v>
      </c>
      <c r="C86" s="106" t="n">
        <v>87</v>
      </c>
      <c r="D86" s="82" t="n">
        <v>97774216.14</v>
      </c>
      <c r="E86" s="82" t="n">
        <f aca="false">D86/B86</f>
        <v>1040151.23553191</v>
      </c>
      <c r="F86" s="173" t="n">
        <v>18.8987952134565</v>
      </c>
      <c r="G86" s="176"/>
    </row>
    <row r="87" s="19" customFormat="true" ht="12" hidden="false" customHeight="false" outlineLevel="0" collapsed="false">
      <c r="A87" s="29" t="n">
        <v>1999</v>
      </c>
      <c r="B87" s="106" t="n">
        <v>88</v>
      </c>
      <c r="C87" s="106" t="n">
        <v>83</v>
      </c>
      <c r="D87" s="82" t="n">
        <v>84903431.17</v>
      </c>
      <c r="E87" s="82" t="n">
        <f aca="false">D87/B87</f>
        <v>964811.717840909</v>
      </c>
      <c r="F87" s="173" t="n">
        <v>17.943875156208</v>
      </c>
      <c r="G87" s="175"/>
    </row>
    <row r="88" s="19" customFormat="true" ht="12" hidden="false" customHeight="false" outlineLevel="0" collapsed="false">
      <c r="A88" s="29" t="n">
        <v>2000</v>
      </c>
      <c r="B88" s="106" t="n">
        <v>95</v>
      </c>
      <c r="C88" s="106" t="n">
        <v>89</v>
      </c>
      <c r="D88" s="82" t="n">
        <v>85473315.86</v>
      </c>
      <c r="E88" s="82" t="n">
        <f aca="false">D88/B88</f>
        <v>899719.114315789</v>
      </c>
      <c r="F88" s="173" t="n">
        <v>13.9638660602146</v>
      </c>
      <c r="G88" s="175"/>
    </row>
    <row r="89" s="19" customFormat="true" ht="12" hidden="false" customHeight="false" outlineLevel="0" collapsed="false">
      <c r="A89" s="29" t="n">
        <v>2001</v>
      </c>
      <c r="B89" s="106" t="n">
        <v>89</v>
      </c>
      <c r="C89" s="106" t="n">
        <v>81</v>
      </c>
      <c r="D89" s="82" t="n">
        <v>99947084.84</v>
      </c>
      <c r="E89" s="82" t="n">
        <f aca="false">D89/B89</f>
        <v>1123000.95325843</v>
      </c>
      <c r="F89" s="173" t="n">
        <v>15.5266002340567</v>
      </c>
      <c r="G89" s="177"/>
    </row>
    <row r="90" s="19" customFormat="true" ht="12" hidden="false" customHeight="false" outlineLevel="0" collapsed="false">
      <c r="A90" s="29" t="n">
        <v>2002</v>
      </c>
      <c r="B90" s="106" t="n">
        <v>103</v>
      </c>
      <c r="C90" s="106" t="n">
        <v>96</v>
      </c>
      <c r="D90" s="82" t="n">
        <v>107975786.37</v>
      </c>
      <c r="E90" s="82" t="n">
        <f aca="false">D90/B90</f>
        <v>1048308.60553398</v>
      </c>
      <c r="F90" s="173" t="n">
        <v>16.178451102081</v>
      </c>
      <c r="G90" s="178"/>
    </row>
    <row r="91" s="19" customFormat="true" ht="12" hidden="false" customHeight="false" outlineLevel="0" collapsed="false">
      <c r="A91" s="29" t="n">
        <v>2003</v>
      </c>
      <c r="B91" s="106" t="n">
        <v>102</v>
      </c>
      <c r="C91" s="106" t="n">
        <v>90</v>
      </c>
      <c r="D91" s="82" t="n">
        <v>109776748.14</v>
      </c>
      <c r="E91" s="82" t="n">
        <f aca="false">D91/B91</f>
        <v>1076242.62882353</v>
      </c>
      <c r="F91" s="173" t="n">
        <v>11.6768506016863</v>
      </c>
      <c r="G91" s="18"/>
    </row>
    <row r="92" s="19" customFormat="true" ht="12" hidden="false" customHeight="false" outlineLevel="0" collapsed="false">
      <c r="A92" s="29" t="n">
        <v>2004</v>
      </c>
      <c r="B92" s="106" t="n">
        <v>105</v>
      </c>
      <c r="C92" s="106" t="n">
        <v>97</v>
      </c>
      <c r="D92" s="82" t="n">
        <v>124416715</v>
      </c>
      <c r="E92" s="82" t="n">
        <f aca="false">D92/B92</f>
        <v>1184921.0952381</v>
      </c>
      <c r="F92" s="173" t="n">
        <v>15.3560398507581</v>
      </c>
      <c r="G92" s="174"/>
    </row>
    <row r="93" s="19" customFormat="true" ht="12" hidden="false" customHeight="false" outlineLevel="0" collapsed="false">
      <c r="A93" s="29" t="n">
        <v>2005</v>
      </c>
      <c r="B93" s="106" t="n">
        <v>99</v>
      </c>
      <c r="C93" s="106" t="n">
        <v>89</v>
      </c>
      <c r="D93" s="82" t="n">
        <v>119445450</v>
      </c>
      <c r="E93" s="82" t="n">
        <f aca="false">D93/B93</f>
        <v>1206519.6969697</v>
      </c>
      <c r="F93" s="173" t="n">
        <v>14.2844707385666</v>
      </c>
      <c r="G93" s="175"/>
    </row>
    <row r="94" s="19" customFormat="true" ht="12" hidden="false" customHeight="false" outlineLevel="0" collapsed="false">
      <c r="A94" s="29" t="n">
        <v>2006</v>
      </c>
      <c r="B94" s="106" t="n">
        <v>84</v>
      </c>
      <c r="C94" s="106" t="n">
        <v>75</v>
      </c>
      <c r="D94" s="82" t="n">
        <v>101909000</v>
      </c>
      <c r="E94" s="82" t="n">
        <f aca="false">D94/B94</f>
        <v>1213202.38095238</v>
      </c>
      <c r="F94" s="173" t="n">
        <v>13.14924361308</v>
      </c>
      <c r="G94" s="174"/>
    </row>
    <row r="95" s="19" customFormat="true" ht="12" hidden="false" customHeight="false" outlineLevel="0" collapsed="false">
      <c r="A95" s="29" t="n">
        <v>2007</v>
      </c>
      <c r="B95" s="106" t="n">
        <v>104</v>
      </c>
      <c r="C95" s="106" t="n">
        <v>98</v>
      </c>
      <c r="D95" s="82" t="n">
        <v>124920000</v>
      </c>
      <c r="E95" s="82" t="n">
        <f aca="false">D95/B95</f>
        <v>1201153.84615385</v>
      </c>
      <c r="F95" s="173" t="n">
        <v>14.8607084809221</v>
      </c>
      <c r="G95" s="176"/>
    </row>
    <row r="96" s="19" customFormat="true" ht="12" hidden="false" customHeight="false" outlineLevel="0" collapsed="false">
      <c r="A96" s="29" t="n">
        <v>2008</v>
      </c>
      <c r="B96" s="179" t="n">
        <v>99</v>
      </c>
      <c r="C96" s="179" t="n">
        <v>92</v>
      </c>
      <c r="D96" s="180" t="n">
        <v>144240000</v>
      </c>
      <c r="E96" s="82" t="n">
        <f aca="false">D96/B96</f>
        <v>1456969.6969697</v>
      </c>
      <c r="F96" s="173" t="n">
        <v>13.5995126803576</v>
      </c>
      <c r="G96" s="174"/>
    </row>
    <row r="97" s="19" customFormat="true" ht="12" hidden="false" customHeight="false" outlineLevel="0" collapsed="false">
      <c r="A97" s="29" t="n">
        <v>2009</v>
      </c>
      <c r="B97" s="179" t="n">
        <v>87</v>
      </c>
      <c r="C97" s="179" t="n">
        <v>77</v>
      </c>
      <c r="D97" s="180" t="n">
        <v>111375000</v>
      </c>
      <c r="E97" s="82" t="n">
        <f aca="false">D97/B97</f>
        <v>1280172.4137931</v>
      </c>
      <c r="F97" s="173" t="n">
        <v>15.4554021565858</v>
      </c>
      <c r="G97" s="174"/>
    </row>
    <row r="98" s="19" customFormat="true" ht="12" hidden="false" customHeight="false" outlineLevel="0" collapsed="false">
      <c r="A98" s="29" t="n">
        <v>2010</v>
      </c>
      <c r="B98" s="179" t="n">
        <v>122</v>
      </c>
      <c r="C98" s="179" t="n">
        <v>103</v>
      </c>
      <c r="D98" s="180" t="n">
        <v>136071837</v>
      </c>
      <c r="E98" s="82" t="n">
        <f aca="false">D98/B98</f>
        <v>1115342.92622951</v>
      </c>
      <c r="F98" s="173" t="n">
        <v>13.5000857110428</v>
      </c>
      <c r="G98" s="177"/>
    </row>
    <row r="99" s="19" customFormat="true" ht="12" hidden="false" customHeight="false" outlineLevel="0" collapsed="false">
      <c r="A99" s="29" t="n">
        <v>2011</v>
      </c>
      <c r="B99" s="179" t="n">
        <v>125</v>
      </c>
      <c r="C99" s="179" t="n">
        <v>115</v>
      </c>
      <c r="D99" s="180" t="n">
        <v>145356700</v>
      </c>
      <c r="E99" s="82" t="n">
        <f aca="false">D99/B99</f>
        <v>1162853.6</v>
      </c>
      <c r="F99" s="173" t="n">
        <v>14.4063154344008</v>
      </c>
    </row>
    <row r="100" s="19" customFormat="true" ht="12" hidden="false" customHeight="false" outlineLevel="0" collapsed="false">
      <c r="A100" s="29" t="n">
        <v>2012</v>
      </c>
      <c r="B100" s="179" t="n">
        <v>111</v>
      </c>
      <c r="C100" s="179" t="n">
        <v>96</v>
      </c>
      <c r="D100" s="180" t="n">
        <v>127901000</v>
      </c>
      <c r="E100" s="82" t="n">
        <f aca="false">D100/B100</f>
        <v>1152261.26126126</v>
      </c>
      <c r="F100" s="173" t="n">
        <v>13.4153704126147</v>
      </c>
      <c r="G100" s="18"/>
    </row>
    <row r="101" s="19" customFormat="true" ht="12" hidden="false" customHeight="false" outlineLevel="0" collapsed="false">
      <c r="A101" s="29" t="n">
        <v>2013</v>
      </c>
      <c r="B101" s="179" t="n">
        <v>100</v>
      </c>
      <c r="C101" s="179" t="n">
        <v>88</v>
      </c>
      <c r="D101" s="180" t="n">
        <v>101544500</v>
      </c>
      <c r="E101" s="82" t="n">
        <f aca="false">D101/B101</f>
        <v>1015445</v>
      </c>
      <c r="F101" s="173" t="n">
        <v>12.7292645761894</v>
      </c>
      <c r="G101" s="18"/>
    </row>
    <row r="102" s="19" customFormat="true" ht="12" hidden="false" customHeight="false" outlineLevel="0" collapsed="false">
      <c r="A102" s="29" t="n">
        <v>2014</v>
      </c>
      <c r="B102" s="179" t="n">
        <v>104</v>
      </c>
      <c r="C102" s="179" t="n">
        <v>93</v>
      </c>
      <c r="D102" s="180" t="n">
        <v>113216997</v>
      </c>
      <c r="E102" s="82" t="n">
        <f aca="false">D102/B102</f>
        <v>1088624.97115385</v>
      </c>
      <c r="F102" s="173" t="n">
        <v>16.2945631368096</v>
      </c>
      <c r="G102" s="18"/>
    </row>
    <row r="103" s="19" customFormat="true" ht="12" hidden="false" customHeight="false" outlineLevel="0" collapsed="false">
      <c r="A103" s="29" t="n">
        <v>2015</v>
      </c>
      <c r="B103" s="179" t="n">
        <v>135</v>
      </c>
      <c r="C103" s="179" t="n">
        <v>123</v>
      </c>
      <c r="D103" s="180" t="n">
        <v>157923000</v>
      </c>
      <c r="E103" s="82" t="n">
        <f aca="false">D103/B103</f>
        <v>1169800</v>
      </c>
      <c r="F103" s="173" t="n">
        <v>18.0981489008672</v>
      </c>
      <c r="G103" s="18"/>
    </row>
    <row r="104" s="19" customFormat="true" ht="12" hidden="false" customHeight="false" outlineLevel="0" collapsed="false">
      <c r="A104" s="29" t="n">
        <v>2016</v>
      </c>
      <c r="B104" s="179" t="n">
        <v>105</v>
      </c>
      <c r="C104" s="179" t="n">
        <v>98</v>
      </c>
      <c r="D104" s="180" t="n">
        <v>124655000</v>
      </c>
      <c r="E104" s="82" t="n">
        <f aca="false">D104/B104</f>
        <v>1187190.47619048</v>
      </c>
      <c r="F104" s="173" t="n">
        <v>12.9579109837098</v>
      </c>
      <c r="G104" s="18"/>
    </row>
    <row r="105" s="19" customFormat="true" ht="12" hidden="false" customHeight="false" outlineLevel="0" collapsed="false">
      <c r="A105" s="29" t="n">
        <v>2017</v>
      </c>
      <c r="B105" s="179" t="n">
        <v>128</v>
      </c>
      <c r="C105" s="179" t="n">
        <v>117</v>
      </c>
      <c r="D105" s="180" t="n">
        <v>151766000</v>
      </c>
      <c r="E105" s="82" t="n">
        <f aca="false">D105/B105</f>
        <v>1185671.875</v>
      </c>
      <c r="F105" s="173" t="n">
        <v>16.1212931056121</v>
      </c>
      <c r="G105" s="18"/>
    </row>
    <row r="106" s="19" customFormat="true" ht="12" hidden="false" customHeight="false" outlineLevel="0" collapsed="false">
      <c r="A106" s="29" t="n">
        <v>2018</v>
      </c>
      <c r="B106" s="179" t="n">
        <v>116</v>
      </c>
      <c r="C106" s="179" t="n">
        <v>107</v>
      </c>
      <c r="D106" s="180" t="n">
        <v>121236000</v>
      </c>
      <c r="E106" s="82" t="n">
        <f aca="false">D106/B106</f>
        <v>1045137.93103448</v>
      </c>
      <c r="F106" s="173" t="n">
        <v>15.4376270841694</v>
      </c>
      <c r="G106" s="18"/>
    </row>
    <row r="107" s="19" customFormat="true" ht="12" hidden="false" customHeight="false" outlineLevel="0" collapsed="false">
      <c r="A107" s="29" t="n">
        <v>2019</v>
      </c>
      <c r="B107" s="179" t="n">
        <v>108</v>
      </c>
      <c r="C107" s="179" t="n">
        <v>99</v>
      </c>
      <c r="D107" s="180" t="n">
        <v>121591000</v>
      </c>
      <c r="E107" s="82" t="n">
        <f aca="false">D107/B107</f>
        <v>1125842.59259259</v>
      </c>
      <c r="F107" s="173" t="n">
        <v>16.588815568446</v>
      </c>
      <c r="G107" s="18"/>
      <c r="H107" s="182"/>
    </row>
    <row r="108" s="19" customFormat="true" ht="12" hidden="false" customHeight="false" outlineLevel="0" collapsed="false">
      <c r="A108" s="29" t="n">
        <v>2020</v>
      </c>
      <c r="B108" s="179" t="n">
        <v>90</v>
      </c>
      <c r="C108" s="179" t="n">
        <v>85</v>
      </c>
      <c r="D108" s="180" t="n">
        <v>92440383</v>
      </c>
      <c r="E108" s="82" t="n">
        <f aca="false">D108/B108</f>
        <v>1027115.36666667</v>
      </c>
      <c r="F108" s="173" t="n">
        <v>16.6107844445852</v>
      </c>
      <c r="G108" s="18"/>
    </row>
    <row r="109" s="19" customFormat="true" ht="12" hidden="false" customHeight="false" outlineLevel="0" collapsed="false">
      <c r="A109" s="29" t="n">
        <v>2021</v>
      </c>
      <c r="B109" s="179" t="n">
        <v>126</v>
      </c>
      <c r="C109" s="179" t="n">
        <v>115</v>
      </c>
      <c r="D109" s="180" t="n">
        <v>143970000</v>
      </c>
      <c r="E109" s="82" t="n">
        <f aca="false">D109/B109</f>
        <v>1142619.04761905</v>
      </c>
      <c r="F109" s="173" t="n">
        <v>16.2485502116238</v>
      </c>
      <c r="G109" s="18"/>
    </row>
    <row r="110" s="19" customFormat="true" ht="12" hidden="false" customHeight="false" outlineLevel="0" collapsed="false">
      <c r="A110" s="29" t="n">
        <v>2022</v>
      </c>
      <c r="B110" s="179" t="n">
        <v>91</v>
      </c>
      <c r="C110" s="179" t="n">
        <v>84</v>
      </c>
      <c r="D110" s="180" t="n">
        <v>111249340</v>
      </c>
      <c r="E110" s="82" t="n">
        <f aca="false">D110/B110</f>
        <v>1222520.21978022</v>
      </c>
      <c r="F110" s="173" t="n">
        <v>16.8663943620541</v>
      </c>
      <c r="G110" s="18"/>
    </row>
    <row r="111" s="19" customFormat="true" ht="12" hidden="false" customHeight="false" outlineLevel="0" collapsed="false">
      <c r="A111" s="29" t="n">
        <v>2023</v>
      </c>
      <c r="B111" s="179" t="n">
        <v>136</v>
      </c>
      <c r="C111" s="179" t="n">
        <v>123</v>
      </c>
      <c r="D111" s="180" t="n">
        <v>156074192</v>
      </c>
      <c r="E111" s="82" t="n">
        <f aca="false">D111/B111</f>
        <v>1147604.35294118</v>
      </c>
      <c r="F111" s="173" t="n">
        <v>16.0769256863592</v>
      </c>
      <c r="G111" s="18"/>
    </row>
    <row r="112" s="19" customFormat="true" ht="12" hidden="false" customHeight="false" outlineLevel="0" collapsed="false">
      <c r="A112" s="29" t="n">
        <v>2024</v>
      </c>
      <c r="B112" s="179" t="n">
        <v>125</v>
      </c>
      <c r="C112" s="179" t="n">
        <v>113</v>
      </c>
      <c r="D112" s="180" t="n">
        <v>159453039</v>
      </c>
      <c r="E112" s="82" t="n">
        <f aca="false">D112/B112</f>
        <v>1275624.312</v>
      </c>
      <c r="F112" s="173" t="n">
        <v>16.145401661014</v>
      </c>
      <c r="G112" s="18"/>
    </row>
    <row r="113" customFormat="false" ht="12" hidden="false" customHeight="false" outlineLevel="0" collapsed="false">
      <c r="A113" s="96" t="s">
        <v>134</v>
      </c>
      <c r="B113" s="40"/>
      <c r="C113" s="40"/>
      <c r="D113" s="40"/>
      <c r="E113" s="181"/>
      <c r="F113" s="40"/>
    </row>
    <row r="114" s="18" customFormat="true" ht="12" hidden="false" customHeight="false" outlineLevel="0" collapsed="false">
      <c r="A114" s="35"/>
      <c r="E114" s="181"/>
    </row>
    <row r="115" s="14"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8"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3"/>
  <sheetViews>
    <sheetView showFormulas="false" showGridLines="true" showRowColHeaders="true" showZeros="true" rightToLeft="false" tabSelected="false" showOutlineSymbols="true" defaultGridColor="true" view="normal" topLeftCell="A80" colorId="64" zoomScale="100" zoomScaleNormal="100" zoomScalePageLayoutView="100" workbookViewId="0">
      <selection pane="topLeft" activeCell="F111" activeCellId="0" sqref="F111"/>
    </sheetView>
  </sheetViews>
  <sheetFormatPr defaultColWidth="11.43359375" defaultRowHeight="12" zeroHeight="false" outlineLevelRow="0" outlineLevelCol="0"/>
  <cols>
    <col collapsed="false" customWidth="true" hidden="false" outlineLevel="0" max="1" min="1" style="39" width="7.29"/>
    <col collapsed="false" customWidth="true" hidden="false" outlineLevel="0" max="2" min="2" style="40" width="7.42"/>
    <col collapsed="false" customWidth="true" hidden="false" outlineLevel="0" max="3" min="3" style="40" width="7.71"/>
    <col collapsed="false" customWidth="true" hidden="false" outlineLevel="0" max="4" min="4" style="40" width="7.42"/>
    <col collapsed="false" customWidth="true" hidden="false" outlineLevel="0" max="5" min="5" style="40" width="12.29"/>
    <col collapsed="false" customWidth="true" hidden="false" outlineLevel="0" max="6" min="6" style="40" width="12.57"/>
    <col collapsed="false" customWidth="true" hidden="false" outlineLevel="0" max="9" min="7" style="39" width="6.43"/>
    <col collapsed="false" customWidth="false" hidden="false" outlineLevel="0" max="16384" min="10" style="39" width="11.43"/>
  </cols>
  <sheetData>
    <row r="1" s="1" customFormat="true" ht="12.75" hidden="false" customHeight="false" outlineLevel="0" collapsed="false">
      <c r="B1" s="69"/>
      <c r="C1" s="69"/>
      <c r="D1" s="69"/>
      <c r="E1" s="69"/>
      <c r="F1" s="69"/>
      <c r="G1" s="10"/>
      <c r="H1" s="10"/>
      <c r="I1" s="10"/>
    </row>
    <row r="2" s="13" customFormat="true" ht="12.75" hidden="false" customHeight="false" outlineLevel="0" collapsed="false">
      <c r="A2" s="11" t="s">
        <v>41</v>
      </c>
      <c r="B2" s="72"/>
      <c r="C2" s="72"/>
      <c r="D2" s="72"/>
      <c r="E2" s="72"/>
      <c r="F2" s="72"/>
      <c r="G2" s="12"/>
      <c r="H2" s="12"/>
      <c r="I2" s="12"/>
    </row>
    <row r="3" s="1" customFormat="true" ht="12.75" hidden="false" customHeight="false" outlineLevel="0" collapsed="false">
      <c r="B3" s="69"/>
      <c r="C3" s="69"/>
      <c r="D3" s="69"/>
      <c r="E3" s="69"/>
      <c r="F3" s="69"/>
      <c r="G3" s="10"/>
      <c r="H3" s="10"/>
      <c r="I3" s="10"/>
    </row>
    <row r="4" s="1" customFormat="true" ht="12.75" hidden="false" customHeight="false" outlineLevel="0" collapsed="false">
      <c r="B4" s="69"/>
      <c r="C4" s="69"/>
      <c r="D4" s="69"/>
      <c r="E4" s="69"/>
      <c r="F4" s="69"/>
      <c r="G4" s="10"/>
      <c r="H4" s="10"/>
      <c r="I4" s="10"/>
    </row>
    <row r="5" s="42" customFormat="true" ht="12.75" hidden="false" customHeight="false" outlineLevel="0" collapsed="false">
      <c r="A5" s="57" t="s">
        <v>18</v>
      </c>
      <c r="B5" s="43"/>
      <c r="C5" s="43"/>
      <c r="D5" s="43"/>
      <c r="E5" s="43"/>
      <c r="F5" s="43"/>
    </row>
    <row r="6" s="14" customFormat="true" ht="3" hidden="false" customHeight="true" outlineLevel="0" collapsed="false">
      <c r="B6" s="45"/>
      <c r="C6" s="45"/>
      <c r="D6" s="45"/>
      <c r="E6" s="45"/>
      <c r="F6" s="45"/>
    </row>
    <row r="7" s="183" customFormat="true" ht="24" hidden="false" customHeight="false" outlineLevel="0" collapsed="false">
      <c r="A7" s="58"/>
      <c r="B7" s="169" t="s">
        <v>129</v>
      </c>
      <c r="C7" s="169" t="s">
        <v>130</v>
      </c>
      <c r="D7" s="170" t="s">
        <v>131</v>
      </c>
      <c r="E7" s="78" t="s">
        <v>132</v>
      </c>
      <c r="F7" s="171" t="s">
        <v>133</v>
      </c>
    </row>
    <row r="8" s="184" customFormat="true" ht="12" hidden="false" customHeight="false" outlineLevel="0" collapsed="false">
      <c r="A8" s="29" t="n">
        <v>1994</v>
      </c>
      <c r="B8" s="106" t="n">
        <v>92</v>
      </c>
      <c r="C8" s="106" t="n">
        <v>77</v>
      </c>
      <c r="D8" s="82" t="n">
        <v>76750457.7281742</v>
      </c>
      <c r="E8" s="82" t="n">
        <f aca="false">D8/B8</f>
        <v>834244.105741024</v>
      </c>
      <c r="F8" s="173" t="n">
        <v>19.5005724937363</v>
      </c>
    </row>
    <row r="9" s="184" customFormat="true" ht="12" hidden="false" customHeight="false" outlineLevel="0" collapsed="false">
      <c r="A9" s="29" t="n">
        <v>1995</v>
      </c>
      <c r="B9" s="106" t="n">
        <v>99</v>
      </c>
      <c r="C9" s="106" t="n">
        <v>81</v>
      </c>
      <c r="D9" s="82" t="n">
        <v>96469738.1109498</v>
      </c>
      <c r="E9" s="82" t="n">
        <f aca="false">D9/B9</f>
        <v>974441.799100503</v>
      </c>
      <c r="F9" s="173" t="n">
        <v>20.1592494828539</v>
      </c>
    </row>
    <row r="10" s="109" customFormat="true" ht="12" hidden="false" customHeight="false" outlineLevel="0" collapsed="false">
      <c r="A10" s="29" t="n">
        <v>1996</v>
      </c>
      <c r="B10" s="106" t="n">
        <v>107</v>
      </c>
      <c r="C10" s="106" t="n">
        <v>85</v>
      </c>
      <c r="D10" s="82" t="n">
        <v>103429035.744721</v>
      </c>
      <c r="E10" s="82" t="n">
        <f aca="false">D10/B10</f>
        <v>966626.502287112</v>
      </c>
      <c r="F10" s="173" t="n">
        <v>22.6045671558886</v>
      </c>
    </row>
    <row r="11" s="19" customFormat="true" ht="12" hidden="false" customHeight="false" outlineLevel="0" collapsed="false">
      <c r="A11" s="29" t="n">
        <v>1997</v>
      </c>
      <c r="B11" s="106" t="n">
        <v>135</v>
      </c>
      <c r="C11" s="106" t="n">
        <v>109</v>
      </c>
      <c r="D11" s="82" t="n">
        <v>133370023</v>
      </c>
      <c r="E11" s="82" t="n">
        <f aca="false">D11/B11</f>
        <v>987926.096296296</v>
      </c>
      <c r="F11" s="173" t="n">
        <v>20.5547194594831</v>
      </c>
    </row>
    <row r="12" s="19" customFormat="true" ht="12" hidden="false" customHeight="false" outlineLevel="0" collapsed="false">
      <c r="A12" s="29" t="n">
        <v>1998</v>
      </c>
      <c r="B12" s="106" t="n">
        <v>139</v>
      </c>
      <c r="C12" s="106" t="n">
        <v>117</v>
      </c>
      <c r="D12" s="82" t="n">
        <v>139917708</v>
      </c>
      <c r="E12" s="82" t="n">
        <f aca="false">D12/B12</f>
        <v>1006602.21582734</v>
      </c>
      <c r="F12" s="173" t="n">
        <v>22.136326881609</v>
      </c>
    </row>
    <row r="13" s="93" customFormat="true" ht="12" hidden="false" customHeight="false" outlineLevel="0" collapsed="false">
      <c r="A13" s="29" t="n">
        <v>1999</v>
      </c>
      <c r="B13" s="106" t="n">
        <v>140</v>
      </c>
      <c r="C13" s="106" t="n">
        <v>121</v>
      </c>
      <c r="D13" s="82" t="n">
        <v>141754719</v>
      </c>
      <c r="E13" s="82" t="n">
        <f aca="false">D13/B13</f>
        <v>1012533.70714286</v>
      </c>
      <c r="F13" s="173" t="n">
        <v>24.5552574668671</v>
      </c>
    </row>
    <row r="14" customFormat="false" ht="12" hidden="false" customHeight="false" outlineLevel="0" collapsed="false">
      <c r="A14" s="29" t="n">
        <v>2000</v>
      </c>
      <c r="B14" s="106" t="n">
        <v>115</v>
      </c>
      <c r="C14" s="106" t="n">
        <v>101</v>
      </c>
      <c r="D14" s="82" t="n">
        <v>145497342</v>
      </c>
      <c r="E14" s="82" t="n">
        <f aca="false">D14/B14</f>
        <v>1265194.27826087</v>
      </c>
      <c r="F14" s="173" t="n">
        <v>22.9010473030702</v>
      </c>
    </row>
    <row r="15" customFormat="false" ht="12" hidden="false" customHeight="false" outlineLevel="0" collapsed="false">
      <c r="A15" s="29" t="n">
        <v>2001</v>
      </c>
      <c r="B15" s="106" t="n">
        <v>122</v>
      </c>
      <c r="C15" s="106" t="n">
        <v>111</v>
      </c>
      <c r="D15" s="82" t="n">
        <v>153104548</v>
      </c>
      <c r="E15" s="82" t="n">
        <f aca="false">D15/B15</f>
        <v>1254955.31147541</v>
      </c>
      <c r="F15" s="173" t="n">
        <v>22.854779508138</v>
      </c>
    </row>
    <row r="16" s="42" customFormat="true" ht="12.75" hidden="false" customHeight="false" outlineLevel="0" collapsed="false">
      <c r="A16" s="29" t="n">
        <v>2002</v>
      </c>
      <c r="B16" s="106" t="n">
        <v>109</v>
      </c>
      <c r="C16" s="106" t="n">
        <v>98</v>
      </c>
      <c r="D16" s="82" t="n">
        <v>122991906</v>
      </c>
      <c r="E16" s="82" t="n">
        <f aca="false">D16/B16</f>
        <v>1128366.11009174</v>
      </c>
      <c r="F16" s="173" t="n">
        <v>21.015166669953</v>
      </c>
    </row>
    <row r="17" s="14" customFormat="true" ht="12" hidden="false" customHeight="false" outlineLevel="0" collapsed="false">
      <c r="A17" s="29" t="n">
        <v>2003</v>
      </c>
      <c r="B17" s="106" t="n">
        <v>108</v>
      </c>
      <c r="C17" s="106" t="n">
        <v>99</v>
      </c>
      <c r="D17" s="82" t="n">
        <v>129308524.67</v>
      </c>
      <c r="E17" s="82" t="n">
        <f aca="false">D17/B17</f>
        <v>1197301.15435185</v>
      </c>
      <c r="F17" s="173" t="n">
        <v>15.0551596868916</v>
      </c>
    </row>
    <row r="18" s="18" customFormat="true" ht="12" hidden="false" customHeight="false" outlineLevel="0" collapsed="false">
      <c r="A18" s="29" t="n">
        <v>2004</v>
      </c>
      <c r="B18" s="106" t="n">
        <v>124</v>
      </c>
      <c r="C18" s="106" t="n">
        <v>114</v>
      </c>
      <c r="D18" s="82" t="n">
        <v>136651446</v>
      </c>
      <c r="E18" s="82" t="n">
        <f aca="false">D18/B18</f>
        <v>1102027.79032258</v>
      </c>
      <c r="F18" s="173" t="n">
        <v>17.4352121707879</v>
      </c>
    </row>
    <row r="19" s="184" customFormat="true" ht="12" hidden="false" customHeight="false" outlineLevel="0" collapsed="false">
      <c r="A19" s="29" t="n">
        <v>2005</v>
      </c>
      <c r="B19" s="106" t="n">
        <v>120</v>
      </c>
      <c r="C19" s="106" t="n">
        <v>106</v>
      </c>
      <c r="D19" s="82" t="n">
        <v>126038245</v>
      </c>
      <c r="E19" s="82" t="n">
        <f aca="false">D19/B19</f>
        <v>1050318.70833333</v>
      </c>
      <c r="F19" s="173" t="n">
        <v>15.4127227363117</v>
      </c>
    </row>
    <row r="20" s="184" customFormat="true" ht="12" hidden="false" customHeight="false" outlineLevel="0" collapsed="false">
      <c r="A20" s="29" t="n">
        <v>2006</v>
      </c>
      <c r="B20" s="106" t="n">
        <v>125</v>
      </c>
      <c r="C20" s="106" t="n">
        <v>109</v>
      </c>
      <c r="D20" s="82" t="n">
        <v>138316000</v>
      </c>
      <c r="E20" s="82" t="n">
        <f aca="false">D20/B20</f>
        <v>1106528</v>
      </c>
      <c r="F20" s="173" t="n">
        <v>14.7410227516745</v>
      </c>
    </row>
    <row r="21" s="109" customFormat="true" ht="12" hidden="false" customHeight="false" outlineLevel="0" collapsed="false">
      <c r="A21" s="29" t="n">
        <v>2007</v>
      </c>
      <c r="B21" s="106" t="n">
        <v>140</v>
      </c>
      <c r="C21" s="106" t="n">
        <v>126</v>
      </c>
      <c r="D21" s="82" t="n">
        <v>160277000</v>
      </c>
      <c r="E21" s="82" t="n">
        <f aca="false">D21/B21</f>
        <v>1144835.71428571</v>
      </c>
      <c r="F21" s="173" t="n">
        <v>16.0043327459396</v>
      </c>
    </row>
    <row r="22" s="19" customFormat="true" ht="12" hidden="false" customHeight="false" outlineLevel="0" collapsed="false">
      <c r="A22" s="29" t="n">
        <v>2008</v>
      </c>
      <c r="B22" s="106" t="n">
        <v>142</v>
      </c>
      <c r="C22" s="106" t="n">
        <v>125</v>
      </c>
      <c r="D22" s="82" t="n">
        <v>173961000</v>
      </c>
      <c r="E22" s="82" t="n">
        <f aca="false">D22/B22</f>
        <v>1225077.46478873</v>
      </c>
      <c r="F22" s="173" t="n">
        <v>14.8412704029866</v>
      </c>
    </row>
    <row r="23" s="19" customFormat="true" ht="12" hidden="false" customHeight="false" outlineLevel="0" collapsed="false">
      <c r="A23" s="29" t="n">
        <v>2009</v>
      </c>
      <c r="B23" s="106" t="n">
        <v>134</v>
      </c>
      <c r="C23" s="106" t="n">
        <v>121</v>
      </c>
      <c r="D23" s="82" t="n">
        <v>164794000</v>
      </c>
      <c r="E23" s="82" t="n">
        <f aca="false">D23/B23</f>
        <v>1229805.97014925</v>
      </c>
      <c r="F23" s="173" t="n">
        <v>18.5388322702812</v>
      </c>
    </row>
    <row r="24" s="93" customFormat="true" ht="12" hidden="false" customHeight="false" outlineLevel="0" collapsed="false">
      <c r="A24" s="29" t="n">
        <v>2010</v>
      </c>
      <c r="B24" s="106" t="n">
        <v>155</v>
      </c>
      <c r="C24" s="106" t="n">
        <v>133</v>
      </c>
      <c r="D24" s="82" t="n">
        <v>194565232</v>
      </c>
      <c r="E24" s="82" t="n">
        <f aca="false">D24/B24</f>
        <v>1255259.56129032</v>
      </c>
      <c r="F24" s="173" t="n">
        <v>16.9510560383802</v>
      </c>
    </row>
    <row r="25" customFormat="false" ht="12" hidden="false" customHeight="false" outlineLevel="0" collapsed="false">
      <c r="A25" s="29" t="n">
        <v>2011</v>
      </c>
      <c r="B25" s="106" t="n">
        <v>136</v>
      </c>
      <c r="C25" s="106" t="n">
        <v>118</v>
      </c>
      <c r="D25" s="82" t="n">
        <v>182470956</v>
      </c>
      <c r="E25" s="82" t="n">
        <f aca="false">D25/B25</f>
        <v>1341698.20588235</v>
      </c>
      <c r="F25" s="173" t="n">
        <v>18.2731863295391</v>
      </c>
    </row>
    <row r="26" customFormat="false" ht="12" hidden="false" customHeight="false" outlineLevel="0" collapsed="false">
      <c r="A26" s="29" t="n">
        <v>2012</v>
      </c>
      <c r="B26" s="106" t="n">
        <v>130</v>
      </c>
      <c r="C26" s="106" t="n">
        <v>113</v>
      </c>
      <c r="D26" s="82" t="n">
        <v>186428721</v>
      </c>
      <c r="E26" s="82" t="n">
        <f aca="false">D26/B26</f>
        <v>1434067.08461538</v>
      </c>
      <c r="F26" s="173" t="n">
        <v>18.3646553036693</v>
      </c>
    </row>
    <row r="27" customFormat="false" ht="12" hidden="false" customHeight="false" outlineLevel="0" collapsed="false">
      <c r="A27" s="29" t="n">
        <v>2013</v>
      </c>
      <c r="B27" s="106" t="n">
        <v>126</v>
      </c>
      <c r="C27" s="106" t="n">
        <v>113</v>
      </c>
      <c r="D27" s="82" t="n">
        <v>160441521</v>
      </c>
      <c r="E27" s="82" t="n">
        <f aca="false">D27/B27</f>
        <v>1273345.4047619</v>
      </c>
      <c r="F27" s="173" t="n">
        <v>16.6671255172993</v>
      </c>
    </row>
    <row r="28" customFormat="false" ht="12" hidden="false" customHeight="false" outlineLevel="0" collapsed="false">
      <c r="A28" s="29" t="n">
        <v>2014</v>
      </c>
      <c r="B28" s="106" t="n">
        <v>103</v>
      </c>
      <c r="C28" s="106" t="n">
        <v>92</v>
      </c>
      <c r="D28" s="82" t="n">
        <v>135882624</v>
      </c>
      <c r="E28" s="82" t="n">
        <f aca="false">D28/B28</f>
        <v>1319248.77669903</v>
      </c>
      <c r="F28" s="173" t="n">
        <v>19.7782416359631</v>
      </c>
    </row>
    <row r="29" customFormat="false" ht="12" hidden="false" customHeight="false" outlineLevel="0" collapsed="false">
      <c r="A29" s="29" t="n">
        <v>2015</v>
      </c>
      <c r="B29" s="106" t="n">
        <v>128</v>
      </c>
      <c r="C29" s="106" t="n">
        <v>113</v>
      </c>
      <c r="D29" s="82" t="n">
        <v>178734564</v>
      </c>
      <c r="E29" s="82" t="n">
        <f aca="false">D29/B29</f>
        <v>1396363.78125</v>
      </c>
      <c r="F29" s="173" t="n">
        <v>19.7315071135991</v>
      </c>
      <c r="H29" s="19"/>
      <c r="I29" s="93"/>
    </row>
    <row r="30" customFormat="false" ht="12" hidden="false" customHeight="false" outlineLevel="0" collapsed="false">
      <c r="A30" s="29" t="n">
        <v>2016</v>
      </c>
      <c r="B30" s="106" t="n">
        <v>107</v>
      </c>
      <c r="C30" s="106" t="n">
        <v>98</v>
      </c>
      <c r="D30" s="82" t="n">
        <v>143760158</v>
      </c>
      <c r="E30" s="82" t="n">
        <f aca="false">D30/B30</f>
        <v>1343552.87850467</v>
      </c>
      <c r="F30" s="173" t="n">
        <v>17.0448023536522</v>
      </c>
      <c r="H30" s="19"/>
      <c r="I30" s="93"/>
    </row>
    <row r="31" customFormat="false" ht="12" hidden="false" customHeight="false" outlineLevel="0" collapsed="false">
      <c r="A31" s="29" t="n">
        <v>2017</v>
      </c>
      <c r="B31" s="106" t="n">
        <v>136</v>
      </c>
      <c r="C31" s="106" t="n">
        <v>117</v>
      </c>
      <c r="D31" s="82" t="n">
        <v>153690731</v>
      </c>
      <c r="E31" s="82" t="n">
        <f aca="false">D31/B31</f>
        <v>1130078.90441176</v>
      </c>
      <c r="F31" s="173" t="n">
        <v>16.8275651360782</v>
      </c>
      <c r="H31" s="19"/>
      <c r="I31" s="93"/>
    </row>
    <row r="32" customFormat="false" ht="12" hidden="false" customHeight="false" outlineLevel="0" collapsed="false">
      <c r="A32" s="29" t="n">
        <v>2018</v>
      </c>
      <c r="B32" s="106" t="n">
        <v>120</v>
      </c>
      <c r="C32" s="106" t="n">
        <v>113</v>
      </c>
      <c r="D32" s="82" t="n">
        <v>114061978</v>
      </c>
      <c r="E32" s="82" t="n">
        <f aca="false">D32/B32</f>
        <v>950516.483333333</v>
      </c>
      <c r="F32" s="173" t="n">
        <v>14.6126651594069</v>
      </c>
      <c r="H32" s="19"/>
      <c r="I32" s="93"/>
    </row>
    <row r="33" customFormat="false" ht="12" hidden="false" customHeight="false" outlineLevel="0" collapsed="false">
      <c r="A33" s="29" t="n">
        <v>2019</v>
      </c>
      <c r="B33" s="106" t="n">
        <v>120</v>
      </c>
      <c r="C33" s="106" t="n">
        <v>109</v>
      </c>
      <c r="D33" s="82" t="n">
        <v>106234045</v>
      </c>
      <c r="E33" s="82" t="n">
        <f aca="false">D33/B33</f>
        <v>885283.708333333</v>
      </c>
      <c r="F33" s="173" t="n">
        <v>13.6410710525716</v>
      </c>
    </row>
    <row r="34" customFormat="false" ht="12" hidden="false" customHeight="false" outlineLevel="0" collapsed="false">
      <c r="A34" s="29" t="n">
        <v>2020</v>
      </c>
      <c r="B34" s="106" t="n">
        <v>86</v>
      </c>
      <c r="C34" s="106" t="n">
        <v>78</v>
      </c>
      <c r="D34" s="82" t="n">
        <v>76635473</v>
      </c>
      <c r="E34" s="82" t="n">
        <f aca="false">D34/B34</f>
        <v>891110.151162791</v>
      </c>
      <c r="F34" s="173" t="n">
        <v>15.1188561237373</v>
      </c>
    </row>
    <row r="35" customFormat="false" ht="12" hidden="false" customHeight="false" outlineLevel="0" collapsed="false">
      <c r="A35" s="29" t="n">
        <v>2021</v>
      </c>
      <c r="B35" s="106" t="n">
        <v>169</v>
      </c>
      <c r="C35" s="106" t="n">
        <v>153</v>
      </c>
      <c r="D35" s="82" t="n">
        <v>151470414</v>
      </c>
      <c r="E35" s="82" t="n">
        <f aca="false">D35/B35</f>
        <v>896274.639053254</v>
      </c>
      <c r="F35" s="173" t="n">
        <v>15.3062425780412</v>
      </c>
    </row>
    <row r="36" customFormat="false" ht="12" hidden="false" customHeight="false" outlineLevel="0" collapsed="false">
      <c r="A36" s="29" t="n">
        <v>2022</v>
      </c>
      <c r="B36" s="106" t="n">
        <v>116</v>
      </c>
      <c r="C36" s="106" t="n">
        <v>104</v>
      </c>
      <c r="D36" s="82" t="n">
        <v>122667991</v>
      </c>
      <c r="E36" s="82" t="n">
        <f aca="false">D36/B36</f>
        <v>1057482.68103448</v>
      </c>
      <c r="F36" s="173" t="n">
        <v>17.7794260255074</v>
      </c>
    </row>
    <row r="37" customFormat="false" ht="12" hidden="false" customHeight="false" outlineLevel="0" collapsed="false">
      <c r="A37" s="29" t="n">
        <v>2023</v>
      </c>
      <c r="B37" s="106" t="n">
        <v>149</v>
      </c>
      <c r="C37" s="106" t="n">
        <v>136</v>
      </c>
      <c r="D37" s="82" t="n">
        <v>160577096</v>
      </c>
      <c r="E37" s="82" t="n">
        <f aca="false">D37/B37</f>
        <v>1077698.63087248</v>
      </c>
      <c r="F37" s="173" t="n">
        <v>17.3809970918862</v>
      </c>
    </row>
    <row r="38" customFormat="false" ht="12" hidden="false" customHeight="false" outlineLevel="0" collapsed="false">
      <c r="A38" s="29" t="n">
        <v>2024</v>
      </c>
      <c r="B38" s="106" t="n">
        <v>123</v>
      </c>
      <c r="C38" s="106" t="n">
        <v>111</v>
      </c>
      <c r="D38" s="82" t="n">
        <v>147098016</v>
      </c>
      <c r="E38" s="82" t="n">
        <f aca="false">D38/B38</f>
        <v>1195918.82926829</v>
      </c>
      <c r="F38" s="173" t="n">
        <v>17.6357987709277</v>
      </c>
    </row>
    <row r="39" customFormat="false" ht="12" hidden="false" customHeight="false" outlineLevel="0" collapsed="false">
      <c r="A39" s="96" t="s">
        <v>134</v>
      </c>
    </row>
    <row r="40" s="42" customFormat="true" ht="12.75" hidden="false" customHeight="false" outlineLevel="0" collapsed="false">
      <c r="A40" s="184"/>
      <c r="B40" s="43"/>
      <c r="C40" s="43"/>
      <c r="D40" s="43"/>
      <c r="E40" s="43"/>
      <c r="F40" s="43"/>
    </row>
    <row r="41" s="14" customFormat="true" ht="12" hidden="false" customHeight="false" outlineLevel="0" collapsed="false">
      <c r="A41" s="184"/>
      <c r="B41" s="45"/>
      <c r="C41" s="45"/>
      <c r="D41" s="45"/>
      <c r="E41" s="45"/>
      <c r="F41" s="45"/>
    </row>
    <row r="42" s="18" customFormat="true" ht="12.75" hidden="false" customHeight="false" outlineLevel="0" collapsed="false">
      <c r="A42" s="57" t="s">
        <v>136</v>
      </c>
      <c r="B42" s="76"/>
      <c r="C42" s="76"/>
      <c r="D42" s="76"/>
      <c r="E42" s="76"/>
      <c r="F42" s="76"/>
    </row>
    <row r="43" s="184" customFormat="true" ht="3" hidden="false" customHeight="true" outlineLevel="0" collapsed="false">
      <c r="A43" s="19"/>
      <c r="B43" s="185"/>
      <c r="C43" s="185"/>
      <c r="D43" s="185"/>
      <c r="E43" s="185"/>
      <c r="F43" s="185"/>
    </row>
    <row r="44" s="183" customFormat="true" ht="24" hidden="false" customHeight="false" outlineLevel="0" collapsed="false">
      <c r="A44" s="186"/>
      <c r="B44" s="169" t="s">
        <v>129</v>
      </c>
      <c r="C44" s="169" t="s">
        <v>130</v>
      </c>
      <c r="D44" s="170" t="s">
        <v>131</v>
      </c>
      <c r="E44" s="78" t="s">
        <v>132</v>
      </c>
      <c r="F44" s="187" t="s">
        <v>133</v>
      </c>
    </row>
    <row r="45" s="93" customFormat="true" ht="12" hidden="false" customHeight="false" outlineLevel="0" collapsed="false">
      <c r="A45" s="188" t="n">
        <v>1997</v>
      </c>
      <c r="B45" s="106" t="n">
        <v>6</v>
      </c>
      <c r="C45" s="106" t="n">
        <v>6</v>
      </c>
      <c r="D45" s="82" t="n">
        <v>8735329</v>
      </c>
      <c r="E45" s="82" t="n">
        <f aca="false">D45/B45</f>
        <v>1455888.16666667</v>
      </c>
      <c r="F45" s="148" t="n">
        <v>25.8697697545562</v>
      </c>
    </row>
    <row r="46" s="60" customFormat="true" ht="12" hidden="false" customHeight="false" outlineLevel="0" collapsed="false">
      <c r="A46" s="188" t="n">
        <v>1998</v>
      </c>
      <c r="B46" s="106" t="n">
        <v>13</v>
      </c>
      <c r="C46" s="106" t="n">
        <v>12</v>
      </c>
      <c r="D46" s="82" t="n">
        <v>18466415</v>
      </c>
      <c r="E46" s="82" t="n">
        <f aca="false">D46/B46</f>
        <v>1420493.46153846</v>
      </c>
      <c r="F46" s="148" t="n">
        <v>26.1141771772203</v>
      </c>
    </row>
    <row r="47" s="18" customFormat="true" ht="12" hidden="false" customHeight="false" outlineLevel="0" collapsed="false">
      <c r="A47" s="188" t="n">
        <v>1999</v>
      </c>
      <c r="B47" s="106" t="n">
        <v>19</v>
      </c>
      <c r="C47" s="106" t="n">
        <v>14</v>
      </c>
      <c r="D47" s="82" t="n">
        <v>14186905.5441134</v>
      </c>
      <c r="E47" s="82" t="n">
        <f aca="false">D47/B47</f>
        <v>746679.239163863</v>
      </c>
      <c r="F47" s="148" t="n">
        <v>21.3714646192647</v>
      </c>
    </row>
    <row r="48" customFormat="false" ht="12" hidden="false" customHeight="false" outlineLevel="0" collapsed="false">
      <c r="A48" s="188" t="n">
        <v>2000</v>
      </c>
      <c r="B48" s="106" t="n">
        <v>18</v>
      </c>
      <c r="C48" s="106" t="n">
        <v>18</v>
      </c>
      <c r="D48" s="82" t="n">
        <v>15984279.4573425</v>
      </c>
      <c r="E48" s="82" t="n">
        <f aca="false">D48/B48</f>
        <v>888015.525407917</v>
      </c>
      <c r="F48" s="148" t="n">
        <v>19.3066375315727</v>
      </c>
    </row>
    <row r="49" customFormat="false" ht="12" hidden="false" customHeight="false" outlineLevel="0" collapsed="false">
      <c r="A49" s="188" t="n">
        <v>2001</v>
      </c>
      <c r="B49" s="106" t="n">
        <v>18</v>
      </c>
      <c r="C49" s="106" t="n">
        <v>16</v>
      </c>
      <c r="D49" s="82" t="n">
        <v>22602091.2956185</v>
      </c>
      <c r="E49" s="82" t="n">
        <f aca="false">D49/B49</f>
        <v>1255671.73864547</v>
      </c>
      <c r="F49" s="148" t="n">
        <v>21.2322246299365</v>
      </c>
    </row>
    <row r="50" customFormat="false" ht="12" hidden="false" customHeight="false" outlineLevel="0" collapsed="false">
      <c r="A50" s="188" t="n">
        <v>2002</v>
      </c>
      <c r="B50" s="106" t="n">
        <v>13</v>
      </c>
      <c r="C50" s="106" t="n">
        <v>12</v>
      </c>
      <c r="D50" s="82" t="n">
        <v>23021340.8</v>
      </c>
      <c r="E50" s="82" t="n">
        <f aca="false">D50/B50</f>
        <v>1770872.36923077</v>
      </c>
      <c r="F50" s="148" t="n">
        <v>19.4100619577046</v>
      </c>
    </row>
    <row r="51" customFormat="false" ht="12" hidden="false" customHeight="false" outlineLevel="0" collapsed="false">
      <c r="A51" s="188" t="n">
        <v>2003</v>
      </c>
      <c r="B51" s="106" t="n">
        <v>15</v>
      </c>
      <c r="C51" s="106" t="n">
        <v>15</v>
      </c>
      <c r="D51" s="82" t="n">
        <v>21239756</v>
      </c>
      <c r="E51" s="82" t="n">
        <f aca="false">D51/B51</f>
        <v>1415983.73333333</v>
      </c>
      <c r="F51" s="148" t="n">
        <v>16.594742009661</v>
      </c>
    </row>
    <row r="52" customFormat="false" ht="12" hidden="false" customHeight="false" outlineLevel="0" collapsed="false">
      <c r="A52" s="188" t="n">
        <v>2004</v>
      </c>
      <c r="B52" s="106" t="n">
        <v>43</v>
      </c>
      <c r="C52" s="106" t="n">
        <v>41</v>
      </c>
      <c r="D52" s="82" t="n">
        <v>30704673</v>
      </c>
      <c r="E52" s="82" t="n">
        <f aca="false">D52/B52</f>
        <v>714062.162790698</v>
      </c>
      <c r="F52" s="148" t="n">
        <v>11.2247927513059</v>
      </c>
    </row>
    <row r="53" customFormat="false" ht="12" hidden="false" customHeight="false" outlineLevel="0" collapsed="false">
      <c r="A53" s="188" t="n">
        <v>2005</v>
      </c>
      <c r="B53" s="106" t="n">
        <v>43</v>
      </c>
      <c r="C53" s="106" t="n">
        <v>36</v>
      </c>
      <c r="D53" s="82" t="n">
        <v>33062000</v>
      </c>
      <c r="E53" s="82" t="n">
        <f aca="false">D53/B53</f>
        <v>768883.720930233</v>
      </c>
      <c r="F53" s="148" t="n">
        <v>10.9812799998783</v>
      </c>
    </row>
    <row r="54" customFormat="false" ht="12" hidden="false" customHeight="false" outlineLevel="0" collapsed="false">
      <c r="A54" s="188" t="n">
        <v>2006</v>
      </c>
      <c r="B54" s="106" t="n">
        <v>30</v>
      </c>
      <c r="C54" s="106" t="n">
        <v>26</v>
      </c>
      <c r="D54" s="82" t="n">
        <v>13815000</v>
      </c>
      <c r="E54" s="82" t="n">
        <f aca="false">D54/B54</f>
        <v>460500</v>
      </c>
      <c r="F54" s="148" t="n">
        <v>6.56257992132144</v>
      </c>
    </row>
    <row r="55" customFormat="false" ht="12" hidden="false" customHeight="false" outlineLevel="0" collapsed="false">
      <c r="A55" s="188" t="n">
        <v>2007</v>
      </c>
      <c r="B55" s="106" t="n">
        <v>45</v>
      </c>
      <c r="C55" s="106" t="n">
        <v>41</v>
      </c>
      <c r="D55" s="82" t="n">
        <v>20455000</v>
      </c>
      <c r="E55" s="82" t="n">
        <f aca="false">D55/B55</f>
        <v>454555.555555556</v>
      </c>
      <c r="F55" s="148" t="n">
        <v>5.88286250109576</v>
      </c>
    </row>
    <row r="56" customFormat="false" ht="12" hidden="false" customHeight="false" outlineLevel="0" collapsed="false">
      <c r="A56" s="188" t="n">
        <v>2008</v>
      </c>
      <c r="B56" s="106" t="n">
        <v>53</v>
      </c>
      <c r="C56" s="106" t="n">
        <v>46</v>
      </c>
      <c r="D56" s="82" t="n">
        <v>22269000</v>
      </c>
      <c r="E56" s="82" t="n">
        <f aca="false">D56/B56</f>
        <v>420169.811320755</v>
      </c>
      <c r="F56" s="148" t="n">
        <v>5.69174579773301</v>
      </c>
    </row>
    <row r="57" customFormat="false" ht="12" hidden="false" customHeight="false" outlineLevel="0" collapsed="false">
      <c r="A57" s="188" t="n">
        <v>2009</v>
      </c>
      <c r="B57" s="106" t="n">
        <v>34</v>
      </c>
      <c r="C57" s="106" t="n">
        <v>33</v>
      </c>
      <c r="D57" s="82" t="n">
        <v>11899000</v>
      </c>
      <c r="E57" s="82" t="n">
        <f aca="false">D57/B57</f>
        <v>349970.588235294</v>
      </c>
      <c r="F57" s="148" t="n">
        <v>5.87774051750998</v>
      </c>
    </row>
    <row r="58" customFormat="false" ht="12" hidden="false" customHeight="false" outlineLevel="0" collapsed="false">
      <c r="A58" s="188" t="n">
        <v>2010</v>
      </c>
      <c r="B58" s="106" t="n">
        <v>15</v>
      </c>
      <c r="C58" s="106" t="n">
        <v>15</v>
      </c>
      <c r="D58" s="82" t="n">
        <v>12700000</v>
      </c>
      <c r="E58" s="82" t="n">
        <f aca="false">D58/B58</f>
        <v>846666.666666667</v>
      </c>
      <c r="F58" s="148" t="n">
        <v>14.3027673996685</v>
      </c>
    </row>
    <row r="59" customFormat="false" ht="12" hidden="false" customHeight="false" outlineLevel="0" collapsed="false">
      <c r="A59" s="188" t="n">
        <v>2011</v>
      </c>
      <c r="B59" s="106" t="n">
        <v>12</v>
      </c>
      <c r="C59" s="106" t="n">
        <v>11</v>
      </c>
      <c r="D59" s="82" t="n">
        <v>7840000</v>
      </c>
      <c r="E59" s="82" t="n">
        <f aca="false">D59/B59</f>
        <v>653333.333333333</v>
      </c>
      <c r="F59" s="148" t="n">
        <v>10.3309799563044</v>
      </c>
    </row>
    <row r="60" customFormat="false" ht="12" hidden="false" customHeight="false" outlineLevel="0" collapsed="false">
      <c r="A60" s="188" t="n">
        <v>2012</v>
      </c>
      <c r="B60" s="106" t="n">
        <v>4</v>
      </c>
      <c r="C60" s="106" t="n">
        <v>4</v>
      </c>
      <c r="D60" s="82" t="n">
        <v>2100000</v>
      </c>
      <c r="E60" s="82" t="n">
        <f aca="false">D60/B60</f>
        <v>525000</v>
      </c>
      <c r="F60" s="148" t="n">
        <v>7.09816645910163</v>
      </c>
    </row>
    <row r="61" customFormat="false" ht="12" hidden="false" customHeight="false" outlineLevel="0" collapsed="false">
      <c r="A61" s="96" t="s">
        <v>134</v>
      </c>
    </row>
    <row r="62" customFormat="false" ht="12" hidden="false" customHeight="false" outlineLevel="0" collapsed="false">
      <c r="A62" s="61"/>
      <c r="B62" s="185"/>
      <c r="C62" s="185"/>
      <c r="D62" s="181"/>
      <c r="E62" s="181"/>
      <c r="F62" s="103"/>
    </row>
    <row r="64" customFormat="false" ht="12.75" hidden="false" customHeight="false" outlineLevel="0" collapsed="false">
      <c r="A64" s="57" t="s">
        <v>137</v>
      </c>
    </row>
    <row r="65" customFormat="false" ht="3" hidden="false" customHeight="true" outlineLevel="0" collapsed="false"/>
    <row r="66" s="183" customFormat="true" ht="24" hidden="false" customHeight="false" outlineLevel="0" collapsed="false">
      <c r="A66" s="58"/>
      <c r="B66" s="169" t="s">
        <v>129</v>
      </c>
      <c r="C66" s="169" t="s">
        <v>130</v>
      </c>
      <c r="D66" s="170" t="s">
        <v>131</v>
      </c>
      <c r="E66" s="78" t="s">
        <v>132</v>
      </c>
      <c r="F66" s="171" t="s">
        <v>133</v>
      </c>
    </row>
    <row r="67" customFormat="false" ht="12" hidden="false" customHeight="false" outlineLevel="0" collapsed="false">
      <c r="A67" s="29" t="n">
        <v>2002</v>
      </c>
      <c r="B67" s="106" t="n">
        <v>19</v>
      </c>
      <c r="C67" s="106" t="n">
        <v>18</v>
      </c>
      <c r="D67" s="82" t="n">
        <v>2778780</v>
      </c>
      <c r="E67" s="82" t="n">
        <f aca="false">D67/B67</f>
        <v>146251.578947368</v>
      </c>
      <c r="F67" s="173" t="n">
        <v>4.01021031775438</v>
      </c>
    </row>
    <row r="68" customFormat="false" ht="12" hidden="false" customHeight="false" outlineLevel="0" collapsed="false">
      <c r="A68" s="29" t="n">
        <v>2003</v>
      </c>
      <c r="B68" s="106" t="n">
        <v>40</v>
      </c>
      <c r="C68" s="106" t="n">
        <v>36</v>
      </c>
      <c r="D68" s="82" t="n">
        <v>7222109</v>
      </c>
      <c r="E68" s="82" t="n">
        <f aca="false">D68/B68</f>
        <v>180552.725</v>
      </c>
      <c r="F68" s="173" t="n">
        <v>2.03351307361639</v>
      </c>
    </row>
    <row r="69" customFormat="false" ht="12" hidden="false" customHeight="false" outlineLevel="0" collapsed="false">
      <c r="A69" s="29" t="n">
        <v>2004</v>
      </c>
      <c r="B69" s="106" t="n">
        <v>48</v>
      </c>
      <c r="C69" s="106" t="n">
        <v>46</v>
      </c>
      <c r="D69" s="82" t="n">
        <v>9405055</v>
      </c>
      <c r="E69" s="82" t="n">
        <f aca="false">D69/B69</f>
        <v>195938.645833333</v>
      </c>
      <c r="F69" s="173" t="n">
        <v>3.8436661584788</v>
      </c>
    </row>
    <row r="70" customFormat="false" ht="12" hidden="false" customHeight="false" outlineLevel="0" collapsed="false">
      <c r="A70" s="29" t="n">
        <v>2005</v>
      </c>
      <c r="B70" s="106" t="n">
        <v>67</v>
      </c>
      <c r="C70" s="106" t="n">
        <v>65</v>
      </c>
      <c r="D70" s="82" t="n">
        <v>11895500</v>
      </c>
      <c r="E70" s="82" t="n">
        <f aca="false">D70/B70</f>
        <v>177544.776119403</v>
      </c>
      <c r="F70" s="173" t="n">
        <v>3.38421217268928</v>
      </c>
    </row>
    <row r="71" customFormat="false" ht="12" hidden="false" customHeight="false" outlineLevel="0" collapsed="false">
      <c r="A71" s="29" t="n">
        <v>2006</v>
      </c>
      <c r="B71" s="106" t="n">
        <v>59</v>
      </c>
      <c r="C71" s="106" t="n">
        <v>57</v>
      </c>
      <c r="D71" s="82" t="n">
        <v>9315000</v>
      </c>
      <c r="E71" s="82" t="n">
        <f aca="false">D71/B71</f>
        <v>157881.355932203</v>
      </c>
      <c r="F71" s="173" t="n">
        <v>2.82115943474383</v>
      </c>
    </row>
    <row r="72" customFormat="false" ht="12" hidden="false" customHeight="false" outlineLevel="0" collapsed="false">
      <c r="A72" s="29" t="n">
        <v>2007</v>
      </c>
      <c r="B72" s="106" t="n">
        <v>82</v>
      </c>
      <c r="C72" s="106" t="n">
        <v>78</v>
      </c>
      <c r="D72" s="82" t="n">
        <v>13895000</v>
      </c>
      <c r="E72" s="82" t="n">
        <f aca="false">D72/B72</f>
        <v>169451.219512195</v>
      </c>
      <c r="F72" s="173" t="n">
        <v>2.62945873243917</v>
      </c>
    </row>
    <row r="73" customFormat="false" ht="12" hidden="false" customHeight="false" outlineLevel="0" collapsed="false">
      <c r="A73" s="29" t="n">
        <v>2008</v>
      </c>
      <c r="B73" s="106" t="n">
        <v>97</v>
      </c>
      <c r="C73" s="106" t="n">
        <v>89</v>
      </c>
      <c r="D73" s="82" t="n">
        <v>16785000</v>
      </c>
      <c r="E73" s="82" t="n">
        <f aca="false">D73/B73</f>
        <v>173041.237113402</v>
      </c>
      <c r="F73" s="173" t="n">
        <v>2.86553202865839</v>
      </c>
    </row>
    <row r="74" customFormat="false" ht="12" hidden="false" customHeight="false" outlineLevel="0" collapsed="false">
      <c r="A74" s="29" t="n">
        <v>2009</v>
      </c>
      <c r="B74" s="106" t="n">
        <v>112</v>
      </c>
      <c r="C74" s="106" t="n">
        <v>103</v>
      </c>
      <c r="D74" s="82" t="n">
        <v>19960000</v>
      </c>
      <c r="E74" s="82" t="n">
        <f aca="false">D74/B74</f>
        <v>178214.285714286</v>
      </c>
      <c r="F74" s="173" t="n">
        <v>3.02884917074533</v>
      </c>
    </row>
    <row r="75" customFormat="false" ht="12" hidden="false" customHeight="false" outlineLevel="0" collapsed="false">
      <c r="A75" s="29" t="n">
        <v>2010</v>
      </c>
      <c r="B75" s="106" t="n">
        <v>139</v>
      </c>
      <c r="C75" s="106" t="n">
        <v>121</v>
      </c>
      <c r="D75" s="82" t="n">
        <v>23006094</v>
      </c>
      <c r="E75" s="82" t="n">
        <f aca="false">D75/B75</f>
        <v>165511.467625899</v>
      </c>
      <c r="F75" s="173" t="n">
        <v>2.30628042132317</v>
      </c>
    </row>
    <row r="76" customFormat="false" ht="12" hidden="false" customHeight="false" outlineLevel="0" collapsed="false">
      <c r="A76" s="29" t="n">
        <v>2011</v>
      </c>
      <c r="B76" s="106" t="n">
        <v>113</v>
      </c>
      <c r="C76" s="106" t="n">
        <v>100</v>
      </c>
      <c r="D76" s="82" t="n">
        <v>23925525</v>
      </c>
      <c r="E76" s="82" t="n">
        <f aca="false">D76/B76</f>
        <v>211730.309734513</v>
      </c>
      <c r="F76" s="173" t="n">
        <v>2.74429424824973</v>
      </c>
    </row>
    <row r="77" customFormat="false" ht="12" hidden="false" customHeight="false" outlineLevel="0" collapsed="false">
      <c r="A77" s="29" t="n">
        <v>2012</v>
      </c>
      <c r="B77" s="106" t="n">
        <v>121</v>
      </c>
      <c r="C77" s="106" t="n">
        <v>106</v>
      </c>
      <c r="D77" s="82" t="n">
        <v>24144642</v>
      </c>
      <c r="E77" s="82" t="n">
        <f aca="false">D77/B77</f>
        <v>199542.495867769</v>
      </c>
      <c r="F77" s="173" t="n">
        <v>2.68192891568472</v>
      </c>
    </row>
    <row r="78" customFormat="false" ht="12" hidden="false" customHeight="false" outlineLevel="0" collapsed="false">
      <c r="A78" s="29" t="n">
        <v>2013</v>
      </c>
      <c r="B78" s="106" t="n">
        <v>105</v>
      </c>
      <c r="C78" s="106" t="n">
        <v>92</v>
      </c>
      <c r="D78" s="82" t="n">
        <v>18169015</v>
      </c>
      <c r="E78" s="82" t="n">
        <f aca="false">D78/B78</f>
        <v>173038.238095238</v>
      </c>
      <c r="F78" s="173" t="n">
        <v>2.50797087950194</v>
      </c>
    </row>
    <row r="79" customFormat="false" ht="12" hidden="false" customHeight="false" outlineLevel="0" collapsed="false">
      <c r="A79" s="29" t="n">
        <v>2014</v>
      </c>
      <c r="B79" s="106" t="n">
        <v>83</v>
      </c>
      <c r="C79" s="106" t="n">
        <v>72</v>
      </c>
      <c r="D79" s="82" t="n">
        <v>14867067</v>
      </c>
      <c r="E79" s="82" t="n">
        <f aca="false">D79/B79</f>
        <v>179121.289156627</v>
      </c>
      <c r="F79" s="173" t="n">
        <v>2.68483121336643</v>
      </c>
    </row>
    <row r="80" customFormat="false" ht="12" hidden="false" customHeight="false" outlineLevel="0" collapsed="false">
      <c r="A80" s="29" t="n">
        <v>2015</v>
      </c>
      <c r="B80" s="106" t="n">
        <v>114</v>
      </c>
      <c r="C80" s="106" t="n">
        <v>100</v>
      </c>
      <c r="D80" s="82" t="n">
        <v>20207762</v>
      </c>
      <c r="E80" s="82" t="n">
        <f aca="false">D80/B80</f>
        <v>177261.070175439</v>
      </c>
      <c r="F80" s="173" t="n">
        <v>2.57593889550111</v>
      </c>
    </row>
    <row r="81" customFormat="false" ht="12" hidden="false" customHeight="false" outlineLevel="0" collapsed="false">
      <c r="A81" s="29" t="n">
        <v>2016</v>
      </c>
      <c r="B81" s="106" t="n">
        <v>94</v>
      </c>
      <c r="C81" s="106" t="n">
        <v>87</v>
      </c>
      <c r="D81" s="82" t="n">
        <v>15508528</v>
      </c>
      <c r="E81" s="82" t="n">
        <f aca="false">D81/B81</f>
        <v>164984.340425532</v>
      </c>
      <c r="F81" s="173" t="n">
        <v>2.47911040142465</v>
      </c>
    </row>
    <row r="82" customFormat="false" ht="12" hidden="false" customHeight="false" outlineLevel="0" collapsed="false">
      <c r="A82" s="29" t="n">
        <v>2017</v>
      </c>
      <c r="B82" s="106" t="n">
        <v>118</v>
      </c>
      <c r="C82" s="106" t="n">
        <v>99</v>
      </c>
      <c r="D82" s="82" t="n">
        <v>19831551</v>
      </c>
      <c r="E82" s="82" t="n">
        <f aca="false">D82/B82</f>
        <v>168063.991525424</v>
      </c>
      <c r="F82" s="173" t="n">
        <v>2.80902059257013</v>
      </c>
    </row>
    <row r="83" customFormat="false" ht="12" hidden="false" customHeight="false" outlineLevel="0" collapsed="false">
      <c r="A83" s="29" t="n">
        <v>2018</v>
      </c>
      <c r="B83" s="106" t="n">
        <v>118</v>
      </c>
      <c r="C83" s="106" t="n">
        <v>109</v>
      </c>
      <c r="D83" s="82" t="n">
        <v>17998682</v>
      </c>
      <c r="E83" s="82" t="n">
        <f aca="false">D83/B83</f>
        <v>152531.203389831</v>
      </c>
      <c r="F83" s="173" t="n">
        <v>2.85430950284169</v>
      </c>
    </row>
    <row r="84" customFormat="false" ht="12" hidden="false" customHeight="false" outlineLevel="0" collapsed="false">
      <c r="A84" s="29" t="n">
        <v>2019</v>
      </c>
      <c r="B84" s="106" t="n">
        <v>124</v>
      </c>
      <c r="C84" s="106" t="n">
        <v>112</v>
      </c>
      <c r="D84" s="82" t="n">
        <v>18728161</v>
      </c>
      <c r="E84" s="82" t="n">
        <f aca="false">D84/B84</f>
        <v>151033.556451613</v>
      </c>
      <c r="F84" s="173" t="n">
        <v>2.61048492535415</v>
      </c>
    </row>
    <row r="85" customFormat="false" ht="12" hidden="false" customHeight="false" outlineLevel="0" collapsed="false">
      <c r="A85" s="29" t="n">
        <v>2020</v>
      </c>
      <c r="B85" s="106" t="n">
        <v>93</v>
      </c>
      <c r="C85" s="106" t="n">
        <v>87</v>
      </c>
      <c r="D85" s="82" t="n">
        <v>12903324</v>
      </c>
      <c r="E85" s="82" t="n">
        <f aca="false">D85/B85</f>
        <v>138745.419354839</v>
      </c>
      <c r="F85" s="173" t="n">
        <v>2.5960026168852</v>
      </c>
    </row>
    <row r="86" customFormat="false" ht="12" hidden="false" customHeight="false" outlineLevel="0" collapsed="false">
      <c r="A86" s="29" t="n">
        <v>2021</v>
      </c>
      <c r="B86" s="106" t="n">
        <v>168</v>
      </c>
      <c r="C86" s="106" t="n">
        <v>152</v>
      </c>
      <c r="D86" s="82" t="n">
        <v>15378054</v>
      </c>
      <c r="E86" s="82" t="n">
        <f aca="false">D86/B86</f>
        <v>91536.0357142857</v>
      </c>
      <c r="F86" s="173" t="n">
        <v>1.967228188861</v>
      </c>
    </row>
    <row r="87" customFormat="false" ht="12" hidden="false" customHeight="false" outlineLevel="0" collapsed="false">
      <c r="A87" s="29" t="n">
        <v>2022</v>
      </c>
      <c r="B87" s="106" t="n">
        <v>119</v>
      </c>
      <c r="C87" s="106" t="n">
        <v>105</v>
      </c>
      <c r="D87" s="82" t="n">
        <v>14302922</v>
      </c>
      <c r="E87" s="82" t="n">
        <f aca="false">D87/B87</f>
        <v>120192.62184874</v>
      </c>
      <c r="F87" s="173" t="n">
        <v>2.1265536034063</v>
      </c>
    </row>
    <row r="88" customFormat="false" ht="12" hidden="false" customHeight="false" outlineLevel="0" collapsed="false">
      <c r="A88" s="29" t="n">
        <v>2023</v>
      </c>
      <c r="B88" s="108" t="n">
        <v>135</v>
      </c>
      <c r="C88" s="108" t="n">
        <v>123</v>
      </c>
      <c r="D88" s="82" t="n">
        <v>14812460</v>
      </c>
      <c r="E88" s="82" t="n">
        <f aca="false">D88/B88</f>
        <v>109721.925925926</v>
      </c>
      <c r="F88" s="173" t="n">
        <v>2.09031071231427</v>
      </c>
    </row>
    <row r="89" customFormat="false" ht="12" hidden="false" customHeight="false" outlineLevel="0" collapsed="false">
      <c r="A89" s="29" t="n">
        <v>2024</v>
      </c>
      <c r="B89" s="108" t="n">
        <v>122</v>
      </c>
      <c r="C89" s="108" t="n">
        <v>108</v>
      </c>
      <c r="D89" s="82" t="n">
        <v>21851580</v>
      </c>
      <c r="E89" s="82" t="n">
        <f aca="false">D89/B89</f>
        <v>179111.31147541</v>
      </c>
      <c r="F89" s="173" t="n">
        <v>3.13485943323975</v>
      </c>
    </row>
    <row r="90" s="42" customFormat="true" ht="12.75" hidden="false" customHeight="false" outlineLevel="0" collapsed="false">
      <c r="A90" s="184"/>
      <c r="B90" s="43"/>
      <c r="C90" s="43"/>
      <c r="D90" s="43"/>
      <c r="E90" s="43"/>
      <c r="F90" s="43"/>
    </row>
    <row r="91" s="14" customFormat="true" ht="12" hidden="false" customHeight="false" outlineLevel="0" collapsed="false">
      <c r="A91" s="184"/>
      <c r="B91" s="45"/>
      <c r="C91" s="45"/>
      <c r="D91" s="45"/>
      <c r="E91" s="45"/>
      <c r="F91" s="45"/>
    </row>
    <row r="92" s="18" customFormat="true" ht="12.75" hidden="false" customHeight="false" outlineLevel="0" collapsed="false">
      <c r="A92" s="57" t="s">
        <v>20</v>
      </c>
      <c r="B92" s="76"/>
      <c r="C92" s="76"/>
      <c r="D92" s="76"/>
      <c r="E92" s="76"/>
      <c r="F92" s="76"/>
    </row>
    <row r="93" s="184" customFormat="true" ht="3" hidden="false" customHeight="true" outlineLevel="0" collapsed="false">
      <c r="A93" s="19"/>
      <c r="B93" s="185"/>
      <c r="C93" s="185"/>
      <c r="D93" s="185"/>
      <c r="E93" s="185"/>
      <c r="F93" s="185"/>
    </row>
    <row r="94" s="183" customFormat="true" ht="24" hidden="false" customHeight="false" outlineLevel="0" collapsed="false">
      <c r="A94" s="58"/>
      <c r="B94" s="169" t="s">
        <v>129</v>
      </c>
      <c r="C94" s="169" t="s">
        <v>130</v>
      </c>
      <c r="D94" s="170" t="s">
        <v>131</v>
      </c>
      <c r="E94" s="78" t="s">
        <v>132</v>
      </c>
      <c r="F94" s="171" t="s">
        <v>133</v>
      </c>
    </row>
    <row r="95" customFormat="false" ht="12" hidden="false" customHeight="false" outlineLevel="0" collapsed="false">
      <c r="A95" s="29" t="n">
        <v>2008</v>
      </c>
      <c r="B95" s="106" t="n">
        <v>3</v>
      </c>
      <c r="C95" s="106" t="n">
        <v>3</v>
      </c>
      <c r="D95" s="82" t="n">
        <v>4930000</v>
      </c>
      <c r="E95" s="82" t="n">
        <f aca="false">D95/B95</f>
        <v>1643333.33333333</v>
      </c>
      <c r="F95" s="173" t="n">
        <v>13.163333201611</v>
      </c>
    </row>
    <row r="96" customFormat="false" ht="12" hidden="false" customHeight="false" outlineLevel="0" collapsed="false">
      <c r="A96" s="29" t="n">
        <v>2009</v>
      </c>
      <c r="B96" s="106" t="n">
        <v>13</v>
      </c>
      <c r="C96" s="106" t="n">
        <v>12</v>
      </c>
      <c r="D96" s="82" t="n">
        <v>7223700</v>
      </c>
      <c r="E96" s="82" t="n">
        <f aca="false">D96/B96</f>
        <v>555669.230769231</v>
      </c>
      <c r="F96" s="173" t="n">
        <v>9.83553697406642</v>
      </c>
    </row>
    <row r="97" customFormat="false" ht="12" hidden="false" customHeight="false" outlineLevel="0" collapsed="false">
      <c r="A97" s="29" t="n">
        <v>2010</v>
      </c>
      <c r="B97" s="106" t="n">
        <v>26</v>
      </c>
      <c r="C97" s="106" t="n">
        <v>24</v>
      </c>
      <c r="D97" s="82" t="n">
        <v>23382883</v>
      </c>
      <c r="E97" s="82" t="n">
        <f aca="false">D97/B97</f>
        <v>899341.653846154</v>
      </c>
      <c r="F97" s="173" t="n">
        <v>17.9322103228191</v>
      </c>
    </row>
    <row r="98" customFormat="false" ht="12" hidden="false" customHeight="false" outlineLevel="0" collapsed="false">
      <c r="A98" s="29" t="n">
        <v>2011</v>
      </c>
      <c r="B98" s="106" t="n">
        <v>20</v>
      </c>
      <c r="C98" s="106" t="n">
        <v>18</v>
      </c>
      <c r="D98" s="82" t="n">
        <v>20431000</v>
      </c>
      <c r="E98" s="82" t="n">
        <f aca="false">D98/B98</f>
        <v>1021550</v>
      </c>
      <c r="F98" s="173" t="n">
        <v>12.9463955982534</v>
      </c>
    </row>
    <row r="99" customFormat="false" ht="12" hidden="false" customHeight="false" outlineLevel="0" collapsed="false">
      <c r="A99" s="29" t="n">
        <v>2012</v>
      </c>
      <c r="B99" s="106" t="n">
        <v>18</v>
      </c>
      <c r="C99" s="106" t="n">
        <v>15</v>
      </c>
      <c r="D99" s="82" t="n">
        <v>18518000</v>
      </c>
      <c r="E99" s="82" t="n">
        <f aca="false">D99/B99</f>
        <v>1028777.77777778</v>
      </c>
      <c r="F99" s="173" t="n">
        <v>16.8015676430587</v>
      </c>
    </row>
    <row r="100" customFormat="false" ht="12" hidden="false" customHeight="false" outlineLevel="0" collapsed="false">
      <c r="A100" s="29" t="n">
        <v>2013</v>
      </c>
      <c r="B100" s="106" t="n">
        <v>18</v>
      </c>
      <c r="C100" s="106" t="n">
        <v>18</v>
      </c>
      <c r="D100" s="82" t="n">
        <v>11564000</v>
      </c>
      <c r="E100" s="82" t="n">
        <f aca="false">D100/B100</f>
        <v>642444.444444445</v>
      </c>
      <c r="F100" s="173" t="n">
        <v>9.764223718799</v>
      </c>
    </row>
    <row r="101" customFormat="false" ht="12" hidden="false" customHeight="false" outlineLevel="0" collapsed="false">
      <c r="A101" s="29" t="n">
        <v>2014</v>
      </c>
      <c r="B101" s="106" t="n">
        <v>41</v>
      </c>
      <c r="C101" s="106" t="n">
        <v>39</v>
      </c>
      <c r="D101" s="82" t="n">
        <v>27153145</v>
      </c>
      <c r="E101" s="82" t="n">
        <f aca="false">D101/B101</f>
        <v>662271.829268293</v>
      </c>
      <c r="F101" s="173" t="n">
        <v>11.8036892424338</v>
      </c>
    </row>
    <row r="102" customFormat="false" ht="12" hidden="false" customHeight="false" outlineLevel="0" collapsed="false">
      <c r="A102" s="29" t="n">
        <v>2015</v>
      </c>
      <c r="B102" s="106" t="n">
        <v>37</v>
      </c>
      <c r="C102" s="106" t="n">
        <v>37</v>
      </c>
      <c r="D102" s="82" t="n">
        <v>20925600</v>
      </c>
      <c r="E102" s="82" t="n">
        <f aca="false">D102/B102</f>
        <v>565556.756756757</v>
      </c>
      <c r="F102" s="173" t="n">
        <v>11.2518561602447</v>
      </c>
    </row>
    <row r="103" customFormat="false" ht="12" hidden="false" customHeight="false" outlineLevel="0" collapsed="false">
      <c r="A103" s="29" t="n">
        <v>2016</v>
      </c>
      <c r="B103" s="106" t="n">
        <v>48</v>
      </c>
      <c r="C103" s="106" t="n">
        <v>47</v>
      </c>
      <c r="D103" s="82" t="n">
        <v>30520000</v>
      </c>
      <c r="E103" s="82" t="n">
        <f aca="false">D103/B103</f>
        <v>635833.333333333</v>
      </c>
      <c r="F103" s="173" t="n">
        <v>6.08437583142463</v>
      </c>
    </row>
    <row r="104" customFormat="false" ht="12" hidden="false" customHeight="false" outlineLevel="0" collapsed="false">
      <c r="A104" s="29" t="n">
        <v>2017</v>
      </c>
      <c r="B104" s="106" t="n">
        <v>52</v>
      </c>
      <c r="C104" s="106" t="n">
        <v>51</v>
      </c>
      <c r="D104" s="82" t="n">
        <v>37585000</v>
      </c>
      <c r="E104" s="82" t="n">
        <f aca="false">D104/B104</f>
        <v>722788.461538462</v>
      </c>
      <c r="F104" s="173" t="n">
        <v>8.48376762041121</v>
      </c>
    </row>
    <row r="105" customFormat="false" ht="12" hidden="false" customHeight="false" outlineLevel="0" collapsed="false">
      <c r="A105" s="29" t="n">
        <v>2018</v>
      </c>
      <c r="B105" s="106" t="n">
        <v>45</v>
      </c>
      <c r="C105" s="106" t="n">
        <v>44</v>
      </c>
      <c r="D105" s="82" t="n">
        <v>27271300</v>
      </c>
      <c r="E105" s="82" t="n">
        <f aca="false">D105/B105</f>
        <v>606028.888888889</v>
      </c>
      <c r="F105" s="173" t="n">
        <v>8.91887082601126</v>
      </c>
    </row>
    <row r="106" customFormat="false" ht="12" hidden="false" customHeight="false" outlineLevel="0" collapsed="false">
      <c r="A106" s="29" t="n">
        <v>2019</v>
      </c>
      <c r="B106" s="106" t="n">
        <v>41</v>
      </c>
      <c r="C106" s="106" t="n">
        <v>40</v>
      </c>
      <c r="D106" s="82" t="n">
        <v>26320000</v>
      </c>
      <c r="E106" s="82" t="n">
        <f aca="false">D106/B106</f>
        <v>641951.219512195</v>
      </c>
      <c r="F106" s="173" t="n">
        <v>11.6575772702047</v>
      </c>
    </row>
    <row r="107" customFormat="false" ht="12" hidden="false" customHeight="false" outlineLevel="0" collapsed="false">
      <c r="A107" s="29" t="n">
        <v>2020</v>
      </c>
      <c r="B107" s="106" t="n">
        <v>24</v>
      </c>
      <c r="C107" s="106" t="n">
        <v>23</v>
      </c>
      <c r="D107" s="82" t="n">
        <v>23403000</v>
      </c>
      <c r="E107" s="82" t="n">
        <f aca="false">D107/B107</f>
        <v>975125</v>
      </c>
      <c r="F107" s="173" t="n">
        <v>14.7927721490032</v>
      </c>
    </row>
    <row r="108" customFormat="false" ht="12" hidden="false" customHeight="false" outlineLevel="0" collapsed="false">
      <c r="A108" s="29" t="n">
        <v>2021</v>
      </c>
      <c r="B108" s="106" t="n">
        <v>38</v>
      </c>
      <c r="C108" s="106" t="n">
        <v>34</v>
      </c>
      <c r="D108" s="82" t="n">
        <v>37270000</v>
      </c>
      <c r="E108" s="82" t="n">
        <f aca="false">D108/B108</f>
        <v>980789.473684211</v>
      </c>
      <c r="F108" s="173" t="n">
        <v>10.1047353514638</v>
      </c>
    </row>
    <row r="109" customFormat="false" ht="12" hidden="false" customHeight="false" outlineLevel="0" collapsed="false">
      <c r="A109" s="29" t="n">
        <v>2022</v>
      </c>
      <c r="B109" s="106" t="n">
        <v>17</v>
      </c>
      <c r="C109" s="106" t="n">
        <v>16</v>
      </c>
      <c r="D109" s="82" t="n">
        <v>10925000</v>
      </c>
      <c r="E109" s="82" t="n">
        <f aca="false">D109/B109</f>
        <v>642647.058823529</v>
      </c>
      <c r="F109" s="173" t="n">
        <v>14.9338275607813</v>
      </c>
    </row>
    <row r="110" customFormat="false" ht="12" hidden="false" customHeight="false" outlineLevel="0" collapsed="false">
      <c r="A110" s="29" t="n">
        <v>2023</v>
      </c>
      <c r="B110" s="106" t="n">
        <v>25</v>
      </c>
      <c r="C110" s="106" t="n">
        <v>24</v>
      </c>
      <c r="D110" s="82" t="n">
        <v>17505000</v>
      </c>
      <c r="E110" s="82" t="n">
        <f aca="false">D110/B110</f>
        <v>700200</v>
      </c>
      <c r="F110" s="173" t="n">
        <v>15.8304613925206</v>
      </c>
    </row>
    <row r="111" customFormat="false" ht="12" hidden="false" customHeight="false" outlineLevel="0" collapsed="false">
      <c r="A111" s="29" t="n">
        <v>2024</v>
      </c>
      <c r="B111" s="106" t="n">
        <v>17</v>
      </c>
      <c r="C111" s="106" t="n">
        <v>17</v>
      </c>
      <c r="D111" s="82" t="n">
        <v>15394000</v>
      </c>
      <c r="E111" s="82" t="n">
        <f aca="false">D111/B111</f>
        <v>905529.411764706</v>
      </c>
      <c r="F111" s="173" t="n">
        <v>13.6204676078002</v>
      </c>
    </row>
    <row r="112" customFormat="false" ht="12" hidden="false" customHeight="false" outlineLevel="0" collapsed="false">
      <c r="A112" s="96" t="s">
        <v>134</v>
      </c>
    </row>
    <row r="113" customFormat="false" ht="12" hidden="false" customHeight="false" outlineLevel="0" collapsed="false">
      <c r="A113" s="35"/>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6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43"/>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F48" activeCellId="0" sqref="F48"/>
    </sheetView>
  </sheetViews>
  <sheetFormatPr defaultColWidth="10.54296875" defaultRowHeight="12.75" zeroHeight="false" outlineLevelRow="0" outlineLevelCol="0"/>
  <sheetData>
    <row r="1" customFormat="false" ht="12.75" hidden="false" customHeight="false" outlineLevel="0" collapsed="false">
      <c r="A1" s="1"/>
      <c r="B1" s="69"/>
      <c r="C1" s="69"/>
      <c r="D1" s="69"/>
      <c r="E1" s="69"/>
      <c r="F1" s="69"/>
    </row>
    <row r="2" customFormat="false" ht="12.75" hidden="false" customHeight="false" outlineLevel="0" collapsed="false">
      <c r="A2" s="11" t="s">
        <v>41</v>
      </c>
      <c r="B2" s="72"/>
      <c r="C2" s="72"/>
      <c r="D2" s="72"/>
      <c r="E2" s="72"/>
      <c r="F2" s="72"/>
    </row>
    <row r="3" customFormat="false" ht="12.75" hidden="false" customHeight="false" outlineLevel="0" collapsed="false">
      <c r="A3" s="1"/>
      <c r="B3" s="69"/>
      <c r="C3" s="69"/>
      <c r="D3" s="69"/>
      <c r="E3" s="69"/>
      <c r="F3" s="69"/>
    </row>
    <row r="4" customFormat="false" ht="12.75" hidden="false" customHeight="false" outlineLevel="0" collapsed="false">
      <c r="A4" s="1"/>
      <c r="B4" s="69"/>
      <c r="C4" s="69"/>
      <c r="D4" s="69"/>
      <c r="E4" s="69"/>
      <c r="F4" s="69"/>
    </row>
    <row r="5" customFormat="false" ht="12.75" hidden="false" customHeight="false" outlineLevel="0" collapsed="false">
      <c r="A5" s="57" t="s">
        <v>21</v>
      </c>
      <c r="B5" s="43"/>
      <c r="C5" s="43"/>
      <c r="D5" s="43"/>
      <c r="E5" s="43"/>
      <c r="F5" s="43"/>
    </row>
    <row r="6" customFormat="false" ht="12.75" hidden="false" customHeight="false" outlineLevel="0" collapsed="false">
      <c r="A6" s="14"/>
      <c r="B6" s="45"/>
      <c r="C6" s="45"/>
      <c r="D6" s="45"/>
      <c r="E6" s="45"/>
      <c r="F6" s="45"/>
    </row>
    <row r="7" customFormat="false" ht="48" hidden="false" customHeight="false" outlineLevel="0" collapsed="false">
      <c r="A7" s="58"/>
      <c r="B7" s="169" t="s">
        <v>129</v>
      </c>
      <c r="C7" s="169" t="s">
        <v>130</v>
      </c>
      <c r="D7" s="170" t="s">
        <v>131</v>
      </c>
      <c r="E7" s="78" t="s">
        <v>132</v>
      </c>
      <c r="F7" s="171" t="s">
        <v>133</v>
      </c>
    </row>
    <row r="8" customFormat="false" ht="12.75" hidden="false" customHeight="false" outlineLevel="0" collapsed="false">
      <c r="A8" s="29" t="n">
        <v>2021</v>
      </c>
      <c r="B8" s="106" t="n">
        <v>1</v>
      </c>
      <c r="C8" s="106" t="n">
        <v>1</v>
      </c>
      <c r="D8" s="82" t="s">
        <v>85</v>
      </c>
      <c r="E8" s="82" t="s">
        <v>85</v>
      </c>
      <c r="F8" s="173" t="s">
        <v>85</v>
      </c>
    </row>
    <row r="9" customFormat="false" ht="12.75" hidden="false" customHeight="false" outlineLevel="0" collapsed="false">
      <c r="A9" s="29" t="n">
        <v>2022</v>
      </c>
      <c r="B9" s="106" t="n">
        <v>17</v>
      </c>
      <c r="C9" s="106" t="n">
        <v>17</v>
      </c>
      <c r="D9" s="82" t="n">
        <v>21015000</v>
      </c>
      <c r="E9" s="82" t="n">
        <f aca="false">+D9/C9</f>
        <v>1236176.47058824</v>
      </c>
      <c r="F9" s="173" t="n">
        <v>19.2631039154947</v>
      </c>
    </row>
    <row r="10" customFormat="false" ht="12.75" hidden="false" customHeight="false" outlineLevel="0" collapsed="false">
      <c r="A10" s="29" t="n">
        <v>2023</v>
      </c>
      <c r="B10" s="106" t="n">
        <v>40</v>
      </c>
      <c r="C10" s="106" t="n">
        <v>39</v>
      </c>
      <c r="D10" s="82" t="n">
        <v>48230000</v>
      </c>
      <c r="E10" s="82" t="n">
        <f aca="false">+D10/C10</f>
        <v>1236666.66666667</v>
      </c>
      <c r="F10" s="173" t="n">
        <v>13.4187261035455</v>
      </c>
      <c r="I10" s="39"/>
      <c r="J10" s="39"/>
      <c r="K10" s="39"/>
      <c r="L10" s="39"/>
      <c r="M10" s="39"/>
      <c r="N10" s="39"/>
      <c r="O10" s="39"/>
      <c r="P10" s="39"/>
      <c r="Q10" s="39"/>
      <c r="R10" s="39"/>
      <c r="S10" s="39"/>
      <c r="T10" s="39"/>
      <c r="U10" s="39"/>
      <c r="V10" s="39"/>
      <c r="W10" s="39"/>
      <c r="X10" s="39"/>
      <c r="Y10" s="39"/>
      <c r="Z10" s="39"/>
      <c r="AA10" s="39"/>
      <c r="AB10" s="39"/>
      <c r="AC10" s="39"/>
      <c r="AD10" s="39"/>
    </row>
    <row r="11" customFormat="false" ht="12.75" hidden="false" customHeight="false" outlineLevel="0" collapsed="false">
      <c r="A11" s="29" t="n">
        <v>2024</v>
      </c>
      <c r="B11" s="106" t="n">
        <v>45</v>
      </c>
      <c r="C11" s="106" t="n">
        <v>45</v>
      </c>
      <c r="D11" s="82" t="n">
        <v>76400000</v>
      </c>
      <c r="E11" s="82" t="n">
        <f aca="false">+D11/C11</f>
        <v>1697777.77777778</v>
      </c>
      <c r="F11" s="173" t="n">
        <v>17.8389630341545</v>
      </c>
      <c r="I11" s="39"/>
      <c r="J11" s="39"/>
      <c r="K11" s="39"/>
      <c r="L11" s="39"/>
      <c r="M11" s="39"/>
      <c r="N11" s="39"/>
      <c r="O11" s="39"/>
      <c r="P11" s="39"/>
      <c r="Q11" s="39"/>
      <c r="R11" s="39"/>
      <c r="S11" s="39"/>
      <c r="T11" s="39"/>
      <c r="U11" s="39"/>
      <c r="V11" s="39"/>
      <c r="W11" s="39"/>
      <c r="X11" s="39"/>
      <c r="Y11" s="39"/>
      <c r="Z11" s="39"/>
      <c r="AA11" s="39"/>
      <c r="AB11" s="39"/>
      <c r="AC11" s="39"/>
      <c r="AD11" s="39"/>
    </row>
    <row r="12" customFormat="false" ht="12.75" hidden="false" customHeight="false" outlineLevel="0" collapsed="false">
      <c r="I12" s="39"/>
      <c r="J12" s="39"/>
      <c r="K12" s="39"/>
      <c r="L12" s="39"/>
      <c r="M12" s="39"/>
      <c r="N12" s="39"/>
      <c r="O12" s="39"/>
      <c r="P12" s="39"/>
      <c r="Q12" s="39"/>
      <c r="R12" s="39"/>
      <c r="S12" s="39"/>
      <c r="T12" s="39"/>
      <c r="U12" s="39"/>
      <c r="V12" s="39"/>
      <c r="W12" s="39"/>
      <c r="X12" s="39"/>
      <c r="Y12" s="39"/>
      <c r="Z12" s="39"/>
      <c r="AA12" s="39"/>
      <c r="AB12" s="39"/>
      <c r="AC12" s="39"/>
      <c r="AD12" s="39"/>
    </row>
    <row r="13" customFormat="false" ht="12.75" hidden="false" customHeight="false" outlineLevel="0" collapsed="false">
      <c r="I13" s="39"/>
      <c r="J13" s="39"/>
      <c r="K13" s="39"/>
      <c r="L13" s="39"/>
      <c r="M13" s="39"/>
      <c r="N13" s="39"/>
      <c r="O13" s="39"/>
      <c r="P13" s="39"/>
      <c r="Q13" s="39"/>
      <c r="R13" s="39"/>
      <c r="S13" s="39"/>
      <c r="T13" s="39"/>
      <c r="U13" s="39"/>
      <c r="V13" s="39"/>
      <c r="W13" s="39"/>
      <c r="X13" s="39"/>
      <c r="Y13" s="39"/>
      <c r="Z13" s="39"/>
      <c r="AA13" s="39"/>
      <c r="AB13" s="39"/>
      <c r="AC13" s="39"/>
      <c r="AD13" s="39"/>
    </row>
    <row r="14" customFormat="false" ht="12.75" hidden="false" customHeight="false" outlineLevel="0" collapsed="false">
      <c r="A14" s="57" t="s">
        <v>22</v>
      </c>
      <c r="B14" s="43"/>
      <c r="C14" s="43"/>
      <c r="D14" s="43"/>
      <c r="E14" s="43"/>
      <c r="F14" s="43"/>
      <c r="I14" s="39"/>
      <c r="J14" s="39"/>
      <c r="K14" s="39"/>
      <c r="L14" s="39"/>
      <c r="M14" s="39"/>
      <c r="N14" s="39"/>
      <c r="O14" s="39"/>
      <c r="P14" s="39"/>
      <c r="Q14" s="39"/>
      <c r="R14" s="39"/>
      <c r="S14" s="39"/>
      <c r="T14" s="39"/>
      <c r="U14" s="39"/>
      <c r="V14" s="39"/>
      <c r="W14" s="39"/>
      <c r="X14" s="39"/>
      <c r="Y14" s="39"/>
      <c r="Z14" s="39"/>
      <c r="AA14" s="39"/>
      <c r="AB14" s="39"/>
      <c r="AC14" s="39"/>
      <c r="AD14" s="39"/>
    </row>
    <row r="15" customFormat="false" ht="48" hidden="false" customHeight="false" outlineLevel="0" collapsed="false">
      <c r="A15" s="58"/>
      <c r="B15" s="169" t="s">
        <v>129</v>
      </c>
      <c r="C15" s="169" t="s">
        <v>130</v>
      </c>
      <c r="D15" s="170" t="s">
        <v>131</v>
      </c>
      <c r="E15" s="78" t="s">
        <v>132</v>
      </c>
      <c r="F15" s="171" t="s">
        <v>133</v>
      </c>
      <c r="I15" s="39"/>
      <c r="J15" s="39"/>
      <c r="K15" s="39"/>
      <c r="L15" s="39"/>
      <c r="M15" s="39"/>
      <c r="N15" s="39"/>
      <c r="O15" s="39"/>
      <c r="P15" s="39"/>
      <c r="Q15" s="39"/>
      <c r="R15" s="39"/>
      <c r="S15" s="39"/>
      <c r="T15" s="39"/>
      <c r="U15" s="39"/>
      <c r="V15" s="39"/>
      <c r="W15" s="39"/>
      <c r="X15" s="39"/>
      <c r="Y15" s="39"/>
      <c r="Z15" s="39"/>
      <c r="AA15" s="39"/>
      <c r="AB15" s="39"/>
      <c r="AC15" s="39"/>
      <c r="AD15" s="39"/>
    </row>
    <row r="16" customFormat="false" ht="12.75" hidden="false" customHeight="false" outlineLevel="0" collapsed="false">
      <c r="A16" s="29" t="n">
        <v>2021</v>
      </c>
      <c r="B16" s="106" t="s">
        <v>64</v>
      </c>
      <c r="C16" s="106" t="s">
        <v>64</v>
      </c>
      <c r="D16" s="106" t="s">
        <v>64</v>
      </c>
      <c r="E16" s="106" t="s">
        <v>64</v>
      </c>
      <c r="F16" s="189" t="s">
        <v>64</v>
      </c>
      <c r="I16" s="39"/>
      <c r="J16" s="39"/>
      <c r="K16" s="39"/>
      <c r="L16" s="39"/>
      <c r="M16" s="39"/>
      <c r="N16" s="39"/>
      <c r="O16" s="39"/>
      <c r="P16" s="39"/>
      <c r="Q16" s="39"/>
      <c r="R16" s="39"/>
      <c r="S16" s="39"/>
      <c r="T16" s="39"/>
      <c r="U16" s="39"/>
      <c r="V16" s="39"/>
      <c r="W16" s="39"/>
      <c r="X16" s="39"/>
      <c r="Y16" s="39"/>
      <c r="Z16" s="39"/>
      <c r="AA16" s="39"/>
      <c r="AB16" s="39"/>
      <c r="AC16" s="39"/>
      <c r="AD16" s="39"/>
    </row>
    <row r="17" customFormat="false" ht="12.75" hidden="false" customHeight="false" outlineLevel="0" collapsed="false">
      <c r="A17" s="29" t="n">
        <v>2022</v>
      </c>
      <c r="B17" s="106" t="n">
        <v>8</v>
      </c>
      <c r="C17" s="106" t="n">
        <v>8</v>
      </c>
      <c r="D17" s="82" t="n">
        <v>17725000</v>
      </c>
      <c r="E17" s="82" t="n">
        <v>2215625</v>
      </c>
      <c r="F17" s="173" t="n">
        <v>21.8712455261581</v>
      </c>
      <c r="I17" s="39"/>
      <c r="J17" s="39"/>
      <c r="K17" s="39"/>
      <c r="L17" s="39"/>
      <c r="M17" s="39"/>
      <c r="N17" s="39"/>
      <c r="O17" s="39"/>
      <c r="P17" s="39"/>
      <c r="Q17" s="39"/>
      <c r="R17" s="39"/>
      <c r="S17" s="39"/>
      <c r="T17" s="39"/>
      <c r="U17" s="39"/>
      <c r="V17" s="39"/>
      <c r="W17" s="39"/>
      <c r="X17" s="39"/>
      <c r="Y17" s="39"/>
      <c r="Z17" s="39"/>
      <c r="AA17" s="39"/>
      <c r="AB17" s="39"/>
      <c r="AC17" s="39"/>
      <c r="AD17" s="39"/>
    </row>
    <row r="18" customFormat="false" ht="12.75" hidden="false" customHeight="false" outlineLevel="0" collapsed="false">
      <c r="A18" s="29" t="n">
        <v>2023</v>
      </c>
      <c r="B18" s="106" t="n">
        <v>17</v>
      </c>
      <c r="C18" s="106" t="n">
        <v>17</v>
      </c>
      <c r="D18" s="82" t="n">
        <v>31500000</v>
      </c>
      <c r="E18" s="82" t="n">
        <v>1852941.17647059</v>
      </c>
      <c r="F18" s="173" t="n">
        <v>19.8128103291489</v>
      </c>
      <c r="I18" s="39"/>
      <c r="J18" s="39"/>
      <c r="K18" s="39"/>
      <c r="L18" s="39"/>
      <c r="M18" s="39"/>
      <c r="N18" s="39"/>
      <c r="O18" s="39"/>
      <c r="P18" s="39"/>
      <c r="Q18" s="39"/>
      <c r="R18" s="39"/>
      <c r="S18" s="39"/>
      <c r="T18" s="39"/>
      <c r="U18" s="39"/>
      <c r="V18" s="39"/>
      <c r="W18" s="39"/>
      <c r="X18" s="39"/>
      <c r="Y18" s="39"/>
      <c r="Z18" s="39"/>
      <c r="AA18" s="39"/>
      <c r="AB18" s="39"/>
      <c r="AC18" s="39"/>
      <c r="AD18" s="39"/>
    </row>
    <row r="19" customFormat="false" ht="12.75" hidden="false" customHeight="false" outlineLevel="0" collapsed="false">
      <c r="A19" s="29" t="n">
        <v>2024</v>
      </c>
      <c r="B19" s="106" t="n">
        <v>27</v>
      </c>
      <c r="C19" s="106" t="n">
        <v>27</v>
      </c>
      <c r="D19" s="82" t="n">
        <v>61550000</v>
      </c>
      <c r="E19" s="82" t="n">
        <f aca="false">+D19/C19</f>
        <v>2279629.62962963</v>
      </c>
      <c r="F19" s="173" t="n">
        <v>24.6079451582577</v>
      </c>
      <c r="I19" s="39"/>
      <c r="J19" s="39"/>
      <c r="K19" s="39"/>
      <c r="L19" s="39"/>
      <c r="M19" s="39"/>
      <c r="N19" s="39"/>
      <c r="O19" s="39"/>
      <c r="P19" s="39"/>
      <c r="Q19" s="39"/>
      <c r="R19" s="39"/>
      <c r="S19" s="39"/>
      <c r="T19" s="39"/>
      <c r="U19" s="39"/>
      <c r="V19" s="39"/>
      <c r="W19" s="39"/>
      <c r="X19" s="39"/>
      <c r="Y19" s="39"/>
      <c r="Z19" s="39"/>
      <c r="AA19" s="39"/>
      <c r="AB19" s="39"/>
      <c r="AC19" s="39"/>
      <c r="AD19" s="39"/>
    </row>
    <row r="20" customFormat="false" ht="12.75" hidden="false" customHeight="false" outlineLevel="0" collapsed="false">
      <c r="I20" s="39"/>
      <c r="J20" s="39"/>
      <c r="K20" s="39"/>
      <c r="L20" s="39"/>
      <c r="M20" s="39"/>
      <c r="N20" s="39"/>
      <c r="O20" s="39"/>
      <c r="P20" s="39"/>
      <c r="Q20" s="39"/>
      <c r="R20" s="39"/>
      <c r="S20" s="39"/>
      <c r="T20" s="39"/>
      <c r="U20" s="39"/>
      <c r="V20" s="39"/>
      <c r="W20" s="39"/>
      <c r="X20" s="39"/>
      <c r="Y20" s="39"/>
      <c r="Z20" s="39"/>
      <c r="AA20" s="39"/>
      <c r="AB20" s="39"/>
      <c r="AC20" s="39"/>
      <c r="AD20" s="39"/>
    </row>
    <row r="21" customFormat="false" ht="12.75" hidden="false" customHeight="false" outlineLevel="0" collapsed="false">
      <c r="I21" s="39"/>
      <c r="J21" s="39"/>
      <c r="K21" s="39"/>
      <c r="L21" s="39"/>
      <c r="M21" s="39"/>
      <c r="N21" s="39"/>
      <c r="O21" s="39"/>
      <c r="P21" s="39"/>
      <c r="Q21" s="39"/>
      <c r="R21" s="39"/>
      <c r="S21" s="39"/>
      <c r="T21" s="39"/>
      <c r="U21" s="39"/>
      <c r="V21" s="39"/>
      <c r="W21" s="39"/>
      <c r="X21" s="39"/>
      <c r="Y21" s="39"/>
      <c r="Z21" s="39"/>
      <c r="AA21" s="39"/>
      <c r="AB21" s="39"/>
      <c r="AC21" s="39"/>
      <c r="AD21" s="39"/>
    </row>
    <row r="22" customFormat="false" ht="12.75" hidden="false" customHeight="false" outlineLevel="0" collapsed="false">
      <c r="A22" s="57" t="s">
        <v>23</v>
      </c>
      <c r="B22" s="43"/>
      <c r="C22" s="43"/>
      <c r="D22" s="43"/>
      <c r="E22" s="43"/>
      <c r="F22" s="43"/>
      <c r="I22" s="39"/>
      <c r="J22" s="39"/>
      <c r="K22" s="39"/>
      <c r="L22" s="39"/>
      <c r="M22" s="39"/>
      <c r="N22" s="39"/>
      <c r="O22" s="39"/>
      <c r="P22" s="39"/>
      <c r="Q22" s="39"/>
      <c r="R22" s="39"/>
      <c r="S22" s="39"/>
      <c r="T22" s="39"/>
      <c r="U22" s="39"/>
      <c r="V22" s="39"/>
      <c r="W22" s="39"/>
      <c r="X22" s="39"/>
      <c r="Y22" s="39"/>
      <c r="Z22" s="39"/>
      <c r="AA22" s="39"/>
      <c r="AB22" s="39"/>
      <c r="AC22" s="39"/>
      <c r="AD22" s="39"/>
    </row>
    <row r="23" customFormat="false" ht="48" hidden="false" customHeight="false" outlineLevel="0" collapsed="false">
      <c r="A23" s="58"/>
      <c r="B23" s="169" t="s">
        <v>129</v>
      </c>
      <c r="C23" s="169" t="s">
        <v>130</v>
      </c>
      <c r="D23" s="170" t="s">
        <v>131</v>
      </c>
      <c r="E23" s="78" t="s">
        <v>132</v>
      </c>
      <c r="F23" s="171" t="s">
        <v>133</v>
      </c>
      <c r="I23" s="39"/>
      <c r="J23" s="39"/>
      <c r="K23" s="39"/>
      <c r="L23" s="39"/>
      <c r="M23" s="39"/>
      <c r="N23" s="39"/>
      <c r="O23" s="39"/>
      <c r="P23" s="39"/>
      <c r="Q23" s="39"/>
      <c r="R23" s="39"/>
      <c r="S23" s="39"/>
      <c r="T23" s="39"/>
      <c r="U23" s="39"/>
      <c r="V23" s="39"/>
      <c r="W23" s="39"/>
      <c r="X23" s="39"/>
      <c r="Y23" s="39"/>
      <c r="Z23" s="39"/>
      <c r="AA23" s="39"/>
      <c r="AB23" s="39"/>
      <c r="AC23" s="39"/>
      <c r="AD23" s="39"/>
    </row>
    <row r="24" customFormat="false" ht="12.75" hidden="false" customHeight="false" outlineLevel="0" collapsed="false">
      <c r="A24" s="29" t="n">
        <v>2021</v>
      </c>
      <c r="B24" s="106" t="n">
        <v>1</v>
      </c>
      <c r="C24" s="106" t="n">
        <v>1</v>
      </c>
      <c r="D24" s="82" t="s">
        <v>85</v>
      </c>
      <c r="E24" s="82" t="s">
        <v>85</v>
      </c>
      <c r="F24" s="173" t="s">
        <v>85</v>
      </c>
      <c r="I24" s="39"/>
      <c r="J24" s="39"/>
      <c r="K24" s="39"/>
      <c r="L24" s="39"/>
      <c r="M24" s="39"/>
      <c r="N24" s="39"/>
      <c r="O24" s="39"/>
      <c r="P24" s="39"/>
      <c r="Q24" s="39"/>
      <c r="R24" s="39"/>
      <c r="S24" s="39"/>
      <c r="T24" s="39"/>
      <c r="U24" s="39"/>
      <c r="V24" s="39"/>
      <c r="W24" s="39"/>
      <c r="X24" s="39"/>
      <c r="Y24" s="39"/>
      <c r="Z24" s="39"/>
      <c r="AA24" s="39"/>
      <c r="AB24" s="39"/>
      <c r="AC24" s="39"/>
      <c r="AD24" s="39"/>
    </row>
    <row r="25" customFormat="false" ht="12.75" hidden="false" customHeight="false" outlineLevel="0" collapsed="false">
      <c r="A25" s="29" t="n">
        <v>2022</v>
      </c>
      <c r="B25" s="106" t="n">
        <v>5</v>
      </c>
      <c r="C25" s="106" t="n">
        <v>5</v>
      </c>
      <c r="D25" s="82" t="n">
        <v>1340000</v>
      </c>
      <c r="E25" s="82" t="n">
        <f aca="false">D25/B25</f>
        <v>268000</v>
      </c>
      <c r="F25" s="173" t="n">
        <v>11.3180178029042</v>
      </c>
      <c r="I25" s="39"/>
      <c r="J25" s="39"/>
      <c r="K25" s="39"/>
      <c r="L25" s="39"/>
      <c r="M25" s="39"/>
      <c r="N25" s="39"/>
      <c r="O25" s="39"/>
      <c r="P25" s="39"/>
      <c r="Q25" s="39"/>
      <c r="R25" s="39"/>
      <c r="S25" s="39"/>
      <c r="T25" s="39"/>
      <c r="U25" s="39"/>
      <c r="V25" s="39"/>
      <c r="W25" s="39"/>
      <c r="X25" s="39"/>
      <c r="Y25" s="39"/>
      <c r="Z25" s="39"/>
      <c r="AA25" s="39"/>
      <c r="AB25" s="39"/>
      <c r="AC25" s="39"/>
      <c r="AD25" s="39"/>
    </row>
    <row r="26" customFormat="false" ht="12.75" hidden="false" customHeight="false" outlineLevel="0" collapsed="false">
      <c r="A26" s="29" t="n">
        <v>2023</v>
      </c>
      <c r="B26" s="106" t="n">
        <v>12</v>
      </c>
      <c r="C26" s="106" t="n">
        <v>12</v>
      </c>
      <c r="D26" s="82" t="n">
        <v>9855000</v>
      </c>
      <c r="E26" s="82" t="n">
        <f aca="false">D26/B26</f>
        <v>821250</v>
      </c>
      <c r="F26" s="173" t="n">
        <v>13.2552316166448</v>
      </c>
      <c r="I26" s="39"/>
      <c r="J26" s="39"/>
      <c r="K26" s="39"/>
      <c r="L26" s="39"/>
      <c r="M26" s="39"/>
      <c r="N26" s="39"/>
      <c r="O26" s="39"/>
      <c r="P26" s="39"/>
      <c r="Q26" s="39"/>
      <c r="R26" s="39"/>
      <c r="S26" s="39"/>
      <c r="T26" s="39"/>
      <c r="U26" s="39"/>
      <c r="V26" s="39"/>
      <c r="W26" s="39"/>
      <c r="X26" s="39"/>
      <c r="Y26" s="39"/>
      <c r="Z26" s="39"/>
      <c r="AA26" s="39"/>
      <c r="AB26" s="39"/>
      <c r="AC26" s="39"/>
      <c r="AD26" s="39"/>
    </row>
    <row r="27" customFormat="false" ht="12.75" hidden="false" customHeight="false" outlineLevel="0" collapsed="false">
      <c r="A27" s="29" t="n">
        <v>2024</v>
      </c>
      <c r="B27" s="106" t="n">
        <v>6</v>
      </c>
      <c r="C27" s="106" t="n">
        <v>6</v>
      </c>
      <c r="D27" s="82" t="n">
        <v>6440000</v>
      </c>
      <c r="E27" s="82" t="n">
        <f aca="false">+D27/C27</f>
        <v>1073333.33333333</v>
      </c>
      <c r="F27" s="173" t="n">
        <v>10.8634160413216</v>
      </c>
      <c r="I27" s="39"/>
      <c r="J27" s="39"/>
      <c r="K27" s="39"/>
      <c r="L27" s="39"/>
      <c r="M27" s="39"/>
      <c r="N27" s="39"/>
      <c r="O27" s="39"/>
      <c r="P27" s="39"/>
      <c r="Q27" s="39"/>
      <c r="R27" s="39"/>
      <c r="S27" s="39"/>
      <c r="T27" s="39"/>
      <c r="U27" s="39"/>
      <c r="V27" s="39"/>
      <c r="W27" s="39"/>
      <c r="X27" s="39"/>
      <c r="Y27" s="39"/>
      <c r="Z27" s="39"/>
      <c r="AA27" s="39"/>
      <c r="AB27" s="39"/>
      <c r="AC27" s="39"/>
      <c r="AD27" s="39"/>
    </row>
    <row r="28" customFormat="false" ht="12.75" hidden="false" customHeight="false" outlineLevel="0" collapsed="false">
      <c r="I28" s="39"/>
      <c r="J28" s="39"/>
      <c r="K28" s="39"/>
      <c r="L28" s="39"/>
      <c r="M28" s="39"/>
      <c r="N28" s="39"/>
      <c r="O28" s="39"/>
      <c r="P28" s="39"/>
      <c r="Q28" s="39"/>
      <c r="R28" s="39"/>
      <c r="S28" s="39"/>
      <c r="T28" s="39"/>
      <c r="U28" s="39"/>
      <c r="V28" s="39"/>
      <c r="W28" s="39"/>
      <c r="X28" s="39"/>
      <c r="Y28" s="39"/>
      <c r="Z28" s="39"/>
      <c r="AA28" s="39"/>
      <c r="AB28" s="39"/>
      <c r="AC28" s="39"/>
      <c r="AD28" s="39"/>
    </row>
    <row r="29" customFormat="false" ht="12.75" hidden="false" customHeight="false" outlineLevel="0" collapsed="false">
      <c r="I29" s="39"/>
      <c r="J29" s="39"/>
      <c r="K29" s="39"/>
      <c r="L29" s="39"/>
      <c r="M29" s="39"/>
      <c r="N29" s="39"/>
      <c r="O29" s="39"/>
      <c r="P29" s="39"/>
      <c r="Q29" s="39"/>
      <c r="R29" s="39"/>
      <c r="S29" s="39"/>
      <c r="T29" s="39"/>
      <c r="U29" s="39"/>
      <c r="V29" s="39"/>
      <c r="W29" s="39"/>
      <c r="X29" s="39"/>
      <c r="Y29" s="39"/>
      <c r="Z29" s="39"/>
      <c r="AA29" s="39"/>
      <c r="AB29" s="39"/>
      <c r="AC29" s="39"/>
      <c r="AD29" s="39"/>
    </row>
    <row r="30" customFormat="false" ht="12.75" hidden="false" customHeight="false" outlineLevel="0" collapsed="false">
      <c r="A30" s="57" t="s">
        <v>24</v>
      </c>
      <c r="B30" s="43"/>
      <c r="C30" s="43"/>
      <c r="D30" s="43"/>
      <c r="E30" s="43"/>
      <c r="F30" s="43"/>
      <c r="I30" s="39"/>
      <c r="J30" s="39"/>
      <c r="K30" s="39"/>
      <c r="L30" s="39"/>
      <c r="M30" s="39"/>
      <c r="N30" s="39"/>
      <c r="O30" s="39"/>
      <c r="P30" s="39"/>
      <c r="Q30" s="39"/>
      <c r="R30" s="39"/>
      <c r="S30" s="39"/>
      <c r="T30" s="39"/>
      <c r="U30" s="39"/>
      <c r="V30" s="39"/>
      <c r="W30" s="39"/>
      <c r="X30" s="39"/>
      <c r="Y30" s="39"/>
      <c r="Z30" s="39"/>
      <c r="AA30" s="39"/>
      <c r="AB30" s="39"/>
      <c r="AC30" s="39"/>
      <c r="AD30" s="39"/>
    </row>
    <row r="31" customFormat="false" ht="48" hidden="false" customHeight="false" outlineLevel="0" collapsed="false">
      <c r="A31" s="58"/>
      <c r="B31" s="169" t="s">
        <v>129</v>
      </c>
      <c r="C31" s="169" t="s">
        <v>130</v>
      </c>
      <c r="D31" s="170" t="s">
        <v>131</v>
      </c>
      <c r="E31" s="78" t="s">
        <v>132</v>
      </c>
      <c r="F31" s="171" t="s">
        <v>133</v>
      </c>
      <c r="I31" s="39"/>
      <c r="J31" s="39"/>
      <c r="K31" s="39"/>
      <c r="L31" s="39"/>
      <c r="M31" s="39"/>
      <c r="N31" s="39"/>
      <c r="O31" s="39"/>
      <c r="P31" s="39"/>
      <c r="Q31" s="39"/>
      <c r="R31" s="39"/>
      <c r="S31" s="39"/>
      <c r="T31" s="39"/>
      <c r="U31" s="39"/>
      <c r="V31" s="39"/>
      <c r="W31" s="39"/>
      <c r="X31" s="39"/>
      <c r="Y31" s="39"/>
      <c r="Z31" s="39"/>
      <c r="AA31" s="39"/>
      <c r="AB31" s="39"/>
      <c r="AC31" s="39"/>
      <c r="AD31" s="39"/>
    </row>
    <row r="32" customFormat="false" ht="12.75" hidden="false" customHeight="false" outlineLevel="0" collapsed="false">
      <c r="A32" s="29" t="n">
        <v>2021</v>
      </c>
      <c r="B32" s="106" t="s">
        <v>64</v>
      </c>
      <c r="C32" s="106" t="s">
        <v>64</v>
      </c>
      <c r="D32" s="106" t="s">
        <v>64</v>
      </c>
      <c r="E32" s="106" t="s">
        <v>64</v>
      </c>
      <c r="F32" s="189" t="s">
        <v>64</v>
      </c>
      <c r="I32" s="39"/>
      <c r="J32" s="39"/>
      <c r="K32" s="39"/>
      <c r="L32" s="39"/>
      <c r="M32" s="39"/>
      <c r="N32" s="39"/>
      <c r="O32" s="39"/>
      <c r="P32" s="39"/>
      <c r="Q32" s="39"/>
      <c r="R32" s="39"/>
      <c r="S32" s="39"/>
      <c r="T32" s="39"/>
      <c r="U32" s="39"/>
      <c r="V32" s="39"/>
      <c r="W32" s="39"/>
      <c r="X32" s="39"/>
      <c r="Y32" s="39"/>
      <c r="Z32" s="39"/>
      <c r="AA32" s="39"/>
      <c r="AB32" s="39"/>
      <c r="AC32" s="39"/>
      <c r="AD32" s="39"/>
    </row>
    <row r="33" customFormat="false" ht="12.75" hidden="false" customHeight="false" outlineLevel="0" collapsed="false">
      <c r="A33" s="29" t="n">
        <v>2022</v>
      </c>
      <c r="B33" s="106" t="n">
        <v>4</v>
      </c>
      <c r="C33" s="106" t="n">
        <v>4</v>
      </c>
      <c r="D33" s="82" t="n">
        <v>1950000</v>
      </c>
      <c r="E33" s="82" t="n">
        <f aca="false">D33/B33</f>
        <v>487500</v>
      </c>
      <c r="F33" s="173" t="n">
        <v>12</v>
      </c>
      <c r="I33" s="39"/>
      <c r="J33" s="39"/>
      <c r="K33" s="39"/>
      <c r="L33" s="39"/>
      <c r="M33" s="39"/>
      <c r="N33" s="39"/>
      <c r="O33" s="39"/>
      <c r="P33" s="39"/>
      <c r="Q33" s="39"/>
      <c r="R33" s="39"/>
      <c r="S33" s="39"/>
      <c r="T33" s="39"/>
      <c r="U33" s="39"/>
      <c r="V33" s="39"/>
      <c r="W33" s="39"/>
      <c r="X33" s="39"/>
      <c r="Y33" s="39"/>
      <c r="Z33" s="39"/>
      <c r="AA33" s="39"/>
      <c r="AB33" s="39"/>
      <c r="AC33" s="39"/>
      <c r="AD33" s="39"/>
    </row>
    <row r="34" customFormat="false" ht="12.75" hidden="false" customHeight="false" outlineLevel="0" collapsed="false">
      <c r="A34" s="29" t="n">
        <v>2023</v>
      </c>
      <c r="B34" s="106" t="n">
        <v>10</v>
      </c>
      <c r="C34" s="106" t="n">
        <v>9</v>
      </c>
      <c r="D34" s="82" t="n">
        <v>6450000</v>
      </c>
      <c r="E34" s="82" t="n">
        <f aca="false">D34/B34</f>
        <v>645000</v>
      </c>
      <c r="F34" s="173" t="n">
        <v>5.2</v>
      </c>
      <c r="I34" s="39"/>
      <c r="J34" s="39"/>
      <c r="K34" s="39"/>
      <c r="L34" s="39"/>
      <c r="M34" s="39"/>
      <c r="N34" s="39"/>
      <c r="O34" s="39"/>
      <c r="P34" s="39"/>
      <c r="Q34" s="39"/>
      <c r="R34" s="39"/>
      <c r="S34" s="39"/>
      <c r="T34" s="39"/>
      <c r="U34" s="39"/>
      <c r="V34" s="39"/>
      <c r="W34" s="39"/>
      <c r="X34" s="39"/>
      <c r="Y34" s="39"/>
      <c r="Z34" s="39"/>
      <c r="AA34" s="39"/>
      <c r="AB34" s="39"/>
      <c r="AC34" s="39"/>
      <c r="AD34" s="39"/>
    </row>
    <row r="35" customFormat="false" ht="12.75" hidden="false" customHeight="false" outlineLevel="0" collapsed="false">
      <c r="A35" s="29" t="n">
        <v>2024</v>
      </c>
      <c r="B35" s="106" t="n">
        <v>10</v>
      </c>
      <c r="C35" s="106" t="n">
        <v>10</v>
      </c>
      <c r="D35" s="82" t="n">
        <v>7210000</v>
      </c>
      <c r="E35" s="82" t="n">
        <f aca="false">+D35/C35</f>
        <v>721000</v>
      </c>
      <c r="F35" s="173" t="n">
        <v>6.91551755335319</v>
      </c>
      <c r="I35" s="39"/>
      <c r="J35" s="39"/>
      <c r="K35" s="39"/>
      <c r="L35" s="39"/>
      <c r="M35" s="39"/>
      <c r="N35" s="39"/>
      <c r="O35" s="39"/>
      <c r="P35" s="39"/>
      <c r="Q35" s="39"/>
      <c r="R35" s="39"/>
      <c r="S35" s="39"/>
      <c r="T35" s="39"/>
      <c r="U35" s="39"/>
      <c r="V35" s="39"/>
      <c r="W35" s="39"/>
      <c r="X35" s="39"/>
      <c r="Y35" s="39"/>
      <c r="Z35" s="39"/>
      <c r="AA35" s="39"/>
      <c r="AB35" s="39"/>
      <c r="AC35" s="39"/>
      <c r="AD35" s="39"/>
    </row>
    <row r="36" customFormat="false" ht="12.75" hidden="false" customHeight="false" outlineLevel="0" collapsed="false">
      <c r="I36" s="39"/>
      <c r="J36" s="39"/>
      <c r="K36" s="39"/>
      <c r="L36" s="39"/>
      <c r="M36" s="39"/>
      <c r="N36" s="39"/>
      <c r="O36" s="39"/>
      <c r="P36" s="39"/>
      <c r="Q36" s="39"/>
      <c r="R36" s="39"/>
      <c r="S36" s="39"/>
      <c r="T36" s="39"/>
      <c r="U36" s="39"/>
      <c r="V36" s="39"/>
      <c r="W36" s="39"/>
      <c r="X36" s="39"/>
      <c r="Y36" s="39"/>
      <c r="Z36" s="39"/>
      <c r="AA36" s="39"/>
      <c r="AB36" s="39"/>
      <c r="AC36" s="39"/>
      <c r="AD36" s="39"/>
    </row>
    <row r="37" customFormat="false" ht="12.75" hidden="false" customHeight="false" outlineLevel="0" collapsed="false">
      <c r="I37" s="39"/>
      <c r="J37" s="39"/>
      <c r="K37" s="39"/>
      <c r="L37" s="39"/>
      <c r="M37" s="39"/>
      <c r="N37" s="39"/>
      <c r="O37" s="39"/>
      <c r="P37" s="39"/>
      <c r="Q37" s="39"/>
      <c r="R37" s="39"/>
      <c r="S37" s="39"/>
      <c r="T37" s="39"/>
      <c r="U37" s="39"/>
      <c r="V37" s="39"/>
      <c r="W37" s="39"/>
      <c r="X37" s="39"/>
      <c r="Y37" s="39"/>
      <c r="Z37" s="39"/>
      <c r="AA37" s="39"/>
      <c r="AB37" s="39"/>
      <c r="AC37" s="39"/>
      <c r="AD37" s="39"/>
    </row>
    <row r="38" customFormat="false" ht="12.75" hidden="false" customHeight="false" outlineLevel="0" collapsed="false">
      <c r="A38" s="57" t="s">
        <v>138</v>
      </c>
      <c r="B38" s="43"/>
      <c r="C38" s="43"/>
      <c r="D38" s="43"/>
      <c r="E38" s="43"/>
      <c r="F38" s="43"/>
    </row>
    <row r="39" customFormat="false" ht="48" hidden="false" customHeight="false" outlineLevel="0" collapsed="false">
      <c r="A39" s="58"/>
      <c r="B39" s="169" t="s">
        <v>129</v>
      </c>
      <c r="C39" s="169" t="s">
        <v>130</v>
      </c>
      <c r="D39" s="170" t="s">
        <v>131</v>
      </c>
      <c r="E39" s="78" t="s">
        <v>132</v>
      </c>
      <c r="F39" s="171" t="s">
        <v>133</v>
      </c>
    </row>
    <row r="40" customFormat="false" ht="12.75" hidden="false" customHeight="false" outlineLevel="0" collapsed="false">
      <c r="A40" s="29" t="n">
        <v>2021</v>
      </c>
      <c r="B40" s="106" t="s">
        <v>64</v>
      </c>
      <c r="C40" s="106" t="s">
        <v>64</v>
      </c>
      <c r="D40" s="106" t="s">
        <v>64</v>
      </c>
      <c r="E40" s="106" t="s">
        <v>64</v>
      </c>
      <c r="F40" s="189" t="s">
        <v>64</v>
      </c>
    </row>
    <row r="41" customFormat="false" ht="12.75" hidden="false" customHeight="false" outlineLevel="0" collapsed="false">
      <c r="A41" s="29" t="n">
        <v>2022</v>
      </c>
      <c r="B41" s="106" t="s">
        <v>64</v>
      </c>
      <c r="C41" s="106" t="s">
        <v>64</v>
      </c>
      <c r="D41" s="106" t="s">
        <v>64</v>
      </c>
      <c r="E41" s="106" t="s">
        <v>64</v>
      </c>
      <c r="F41" s="189" t="s">
        <v>64</v>
      </c>
    </row>
    <row r="42" customFormat="false" ht="12.75" hidden="false" customHeight="false" outlineLevel="0" collapsed="false">
      <c r="A42" s="29" t="n">
        <v>2023</v>
      </c>
      <c r="B42" s="106" t="n">
        <v>1</v>
      </c>
      <c r="C42" s="106" t="n">
        <v>1</v>
      </c>
      <c r="D42" s="82" t="s">
        <v>85</v>
      </c>
      <c r="E42" s="82" t="s">
        <v>85</v>
      </c>
      <c r="F42" s="173" t="s">
        <v>85</v>
      </c>
    </row>
    <row r="43" customFormat="false" ht="12.75" hidden="false" customHeight="false" outlineLevel="0" collapsed="false">
      <c r="A43" s="29" t="n">
        <v>2024</v>
      </c>
      <c r="B43" s="106" t="n">
        <v>2</v>
      </c>
      <c r="C43" s="106" t="n">
        <v>2</v>
      </c>
      <c r="D43" s="82" t="s">
        <v>85</v>
      </c>
      <c r="E43" s="82" t="s">
        <v>85</v>
      </c>
      <c r="F43" s="173" t="s">
        <v>85</v>
      </c>
    </row>
  </sheetData>
  <hyperlinks>
    <hyperlink ref="A2" location="Sommaire!A1" display="Retour au menu &quot;Production cinématographique&quo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7" activeCellId="0" sqref="K17"/>
    </sheetView>
  </sheetViews>
  <sheetFormatPr defaultColWidth="11.43359375" defaultRowHeight="12" zeroHeight="false" outlineLevelRow="0" outlineLevelCol="0"/>
  <cols>
    <col collapsed="false" customWidth="true" hidden="false" outlineLevel="0" max="1" min="1" style="39" width="6.29"/>
    <col collapsed="false" customWidth="true" hidden="false" outlineLevel="0" max="2" min="2" style="39" width="8.15"/>
    <col collapsed="false" customWidth="true" hidden="false" outlineLevel="0" max="3" min="3" style="39" width="7.71"/>
    <col collapsed="false" customWidth="true" hidden="false" outlineLevel="0" max="4" min="4" style="39" width="10.14"/>
    <col collapsed="false" customWidth="true" hidden="false" outlineLevel="0" max="5" min="5" style="39" width="8.29"/>
    <col collapsed="false" customWidth="true" hidden="false" outlineLevel="0" max="6" min="6" style="39" width="11.71"/>
    <col collapsed="false" customWidth="true" hidden="false" outlineLevel="0" max="7" min="7" style="39" width="13.15"/>
    <col collapsed="false" customWidth="false" hidden="false" outlineLevel="0" max="16384" min="8" style="39" width="11.43"/>
  </cols>
  <sheetData>
    <row r="1" s="1" customFormat="true" ht="12.75" hidden="false" customHeight="false" outlineLevel="0" collapsed="false">
      <c r="B1" s="10"/>
      <c r="C1" s="10"/>
      <c r="D1" s="10"/>
      <c r="E1" s="10"/>
      <c r="F1" s="10"/>
      <c r="G1" s="10"/>
    </row>
    <row r="2" s="13" customFormat="true" ht="12.75" hidden="false" customHeight="false" outlineLevel="0" collapsed="false">
      <c r="A2" s="11" t="s">
        <v>41</v>
      </c>
      <c r="B2" s="12"/>
      <c r="C2" s="12"/>
      <c r="D2" s="12"/>
      <c r="E2" s="12"/>
      <c r="F2" s="12"/>
      <c r="G2" s="12"/>
    </row>
    <row r="3" s="1" customFormat="true" ht="12.75" hidden="false" customHeight="false" outlineLevel="0" collapsed="false">
      <c r="B3" s="10"/>
      <c r="C3" s="10"/>
      <c r="D3" s="10"/>
      <c r="E3" s="10"/>
      <c r="F3" s="10"/>
      <c r="G3" s="10"/>
    </row>
    <row r="4" s="1" customFormat="true" ht="12.75" hidden="false" customHeight="false" outlineLevel="0" collapsed="false">
      <c r="B4" s="10"/>
      <c r="C4" s="10"/>
      <c r="D4" s="10"/>
      <c r="E4" s="10"/>
      <c r="F4" s="10"/>
      <c r="G4" s="10"/>
    </row>
    <row r="5" s="42" customFormat="true" ht="12.75" hidden="false" customHeight="false" outlineLevel="0" collapsed="false">
      <c r="A5" s="57" t="s">
        <v>26</v>
      </c>
    </row>
    <row r="6" s="14" customFormat="true" ht="3" hidden="false" customHeight="true" outlineLevel="0" collapsed="false"/>
    <row r="7" s="190" customFormat="true" ht="24" hidden="false" customHeight="false" outlineLevel="0" collapsed="false">
      <c r="A7" s="58"/>
      <c r="B7" s="169" t="s">
        <v>129</v>
      </c>
      <c r="C7" s="169" t="s">
        <v>130</v>
      </c>
      <c r="D7" s="170" t="s">
        <v>139</v>
      </c>
      <c r="E7" s="78" t="s">
        <v>140</v>
      </c>
      <c r="F7" s="78" t="s">
        <v>141</v>
      </c>
      <c r="G7" s="171" t="s">
        <v>133</v>
      </c>
    </row>
    <row r="8" s="14" customFormat="true" ht="12" hidden="false" customHeight="false" outlineLevel="0" collapsed="false">
      <c r="A8" s="29" t="n">
        <v>1994</v>
      </c>
      <c r="B8" s="106" t="n">
        <v>11</v>
      </c>
      <c r="C8" s="106" t="n">
        <v>10</v>
      </c>
      <c r="D8" s="82" t="n">
        <f aca="false">F8+E8</f>
        <v>19688790.57</v>
      </c>
      <c r="E8" s="82" t="n">
        <v>12767605.19</v>
      </c>
      <c r="F8" s="82" t="n">
        <v>6921185.38</v>
      </c>
      <c r="G8" s="173" t="n">
        <v>20.8469549821734</v>
      </c>
    </row>
    <row r="9" s="14" customFormat="true" ht="12" hidden="false" customHeight="false" outlineLevel="0" collapsed="false">
      <c r="A9" s="29" t="n">
        <v>1995</v>
      </c>
      <c r="B9" s="106" t="n">
        <v>14</v>
      </c>
      <c r="C9" s="106" t="n">
        <v>14</v>
      </c>
      <c r="D9" s="82" t="n">
        <f aca="false">F9+E9</f>
        <v>24872057.16</v>
      </c>
      <c r="E9" s="82" t="n">
        <v>13529850.28</v>
      </c>
      <c r="F9" s="82" t="n">
        <v>11342206.88</v>
      </c>
      <c r="G9" s="173" t="n">
        <v>21.8043033035934</v>
      </c>
    </row>
    <row r="10" s="14" customFormat="true" ht="12" hidden="false" customHeight="false" outlineLevel="0" collapsed="false">
      <c r="A10" s="29" t="n">
        <v>1996</v>
      </c>
      <c r="B10" s="106" t="n">
        <v>17</v>
      </c>
      <c r="C10" s="106" t="n">
        <v>17</v>
      </c>
      <c r="D10" s="82" t="n">
        <f aca="false">F10+E10</f>
        <v>33721722.62</v>
      </c>
      <c r="E10" s="82" t="n">
        <v>20839780.66</v>
      </c>
      <c r="F10" s="82" t="n">
        <v>12881941.96</v>
      </c>
      <c r="G10" s="173" t="n">
        <v>24.3410346007416</v>
      </c>
    </row>
    <row r="11" s="14" customFormat="true" ht="12" hidden="false" customHeight="false" outlineLevel="0" collapsed="false">
      <c r="A11" s="29" t="n">
        <v>1997</v>
      </c>
      <c r="B11" s="106" t="n">
        <v>16</v>
      </c>
      <c r="C11" s="106" t="n">
        <v>16</v>
      </c>
      <c r="D11" s="82" t="n">
        <f aca="false">F11+E11</f>
        <v>30108680.9</v>
      </c>
      <c r="E11" s="82" t="n">
        <v>20428168.31</v>
      </c>
      <c r="F11" s="82" t="n">
        <v>9680512.59</v>
      </c>
      <c r="G11" s="173" t="n">
        <v>20.5416209472914</v>
      </c>
    </row>
    <row r="12" s="14" customFormat="true" ht="12" hidden="false" customHeight="false" outlineLevel="0" collapsed="false">
      <c r="A12" s="29" t="n">
        <v>1998</v>
      </c>
      <c r="B12" s="106" t="n">
        <v>20</v>
      </c>
      <c r="C12" s="106" t="n">
        <v>19</v>
      </c>
      <c r="D12" s="82" t="n">
        <f aca="false">F12+E12</f>
        <v>33332977.62</v>
      </c>
      <c r="E12" s="82" t="n">
        <v>23629597.67</v>
      </c>
      <c r="F12" s="82" t="n">
        <v>9703379.95</v>
      </c>
      <c r="G12" s="173" t="n">
        <v>19.0404586593013</v>
      </c>
    </row>
    <row r="13" s="14" customFormat="true" ht="12" hidden="false" customHeight="false" outlineLevel="0" collapsed="false">
      <c r="A13" s="29" t="n">
        <v>1999</v>
      </c>
      <c r="B13" s="106" t="n">
        <v>19</v>
      </c>
      <c r="C13" s="106" t="n">
        <v>19</v>
      </c>
      <c r="D13" s="82" t="n">
        <f aca="false">F13+E13</f>
        <v>37418611.28</v>
      </c>
      <c r="E13" s="82" t="n">
        <v>28355517.21</v>
      </c>
      <c r="F13" s="82" t="n">
        <v>9063094.07</v>
      </c>
      <c r="G13" s="173" t="n">
        <v>19.3501227865336</v>
      </c>
    </row>
    <row r="14" s="14" customFormat="true" ht="12" hidden="false" customHeight="false" outlineLevel="0" collapsed="false">
      <c r="A14" s="29" t="n">
        <v>2000</v>
      </c>
      <c r="B14" s="106" t="n">
        <v>20</v>
      </c>
      <c r="C14" s="106" t="n">
        <v>20</v>
      </c>
      <c r="D14" s="82" t="n">
        <f aca="false">F14+E14</f>
        <v>35758777.02</v>
      </c>
      <c r="E14" s="82" t="n">
        <v>28736721</v>
      </c>
      <c r="F14" s="82" t="n">
        <v>7022056.02</v>
      </c>
      <c r="G14" s="173" t="n">
        <v>14.7792103517564</v>
      </c>
    </row>
    <row r="15" s="14" customFormat="true" ht="12" hidden="false" customHeight="false" outlineLevel="0" collapsed="false">
      <c r="A15" s="29" t="n">
        <v>2001</v>
      </c>
      <c r="B15" s="106" t="n">
        <v>21</v>
      </c>
      <c r="C15" s="106" t="n">
        <v>21</v>
      </c>
      <c r="D15" s="82" t="n">
        <f aca="false">F15+E15</f>
        <v>45705581.28</v>
      </c>
      <c r="E15" s="82" t="n">
        <v>36970137.58</v>
      </c>
      <c r="F15" s="82" t="n">
        <v>8735443.7</v>
      </c>
      <c r="G15" s="173" t="n">
        <v>19.8891935158699</v>
      </c>
    </row>
    <row r="16" s="14" customFormat="true" ht="12" hidden="false" customHeight="false" outlineLevel="0" collapsed="false">
      <c r="A16" s="29" t="n">
        <v>2002</v>
      </c>
      <c r="B16" s="106" t="n">
        <v>20</v>
      </c>
      <c r="C16" s="106" t="n">
        <v>20</v>
      </c>
      <c r="D16" s="82" t="n">
        <f aca="false">F16+E16</f>
        <v>33373500</v>
      </c>
      <c r="E16" s="82" t="n">
        <v>24773500</v>
      </c>
      <c r="F16" s="82" t="n">
        <v>8600000</v>
      </c>
      <c r="G16" s="173" t="n">
        <v>13.8088912518934</v>
      </c>
    </row>
    <row r="17" s="14" customFormat="true" ht="12" hidden="false" customHeight="false" outlineLevel="0" collapsed="false">
      <c r="A17" s="29" t="n">
        <v>2003</v>
      </c>
      <c r="B17" s="106" t="n">
        <v>20</v>
      </c>
      <c r="C17" s="106" t="n">
        <v>20</v>
      </c>
      <c r="D17" s="82" t="n">
        <f aca="false">F17+E17</f>
        <v>40286900</v>
      </c>
      <c r="E17" s="82" t="n">
        <v>31339600</v>
      </c>
      <c r="F17" s="82" t="n">
        <v>8947300</v>
      </c>
      <c r="G17" s="173" t="n">
        <v>11.5854318499493</v>
      </c>
    </row>
    <row r="18" s="14" customFormat="true" ht="12" hidden="false" customHeight="false" outlineLevel="0" collapsed="false">
      <c r="A18" s="29" t="n">
        <v>2004</v>
      </c>
      <c r="B18" s="106" t="n">
        <v>28</v>
      </c>
      <c r="C18" s="106" t="n">
        <v>28</v>
      </c>
      <c r="D18" s="82" t="n">
        <f aca="false">F18+E18</f>
        <v>52036000</v>
      </c>
      <c r="E18" s="82" t="n">
        <v>39222000</v>
      </c>
      <c r="F18" s="82" t="n">
        <v>12814000</v>
      </c>
      <c r="G18" s="173" t="n">
        <v>15.0804797291991</v>
      </c>
    </row>
    <row r="19" s="14" customFormat="true" ht="12" hidden="false" customHeight="false" outlineLevel="0" collapsed="false">
      <c r="A19" s="29" t="n">
        <v>2005</v>
      </c>
      <c r="B19" s="106" t="n">
        <v>20</v>
      </c>
      <c r="C19" s="106" t="n">
        <v>20</v>
      </c>
      <c r="D19" s="82" t="n">
        <f aca="false">F19+E19</f>
        <v>46648450</v>
      </c>
      <c r="E19" s="82" t="n">
        <v>38083450</v>
      </c>
      <c r="F19" s="82" t="n">
        <v>8565000</v>
      </c>
      <c r="G19" s="173" t="n">
        <v>13.7166891815542</v>
      </c>
    </row>
    <row r="20" s="14" customFormat="true" ht="12" hidden="false" customHeight="false" outlineLevel="0" collapsed="false">
      <c r="A20" s="29" t="n">
        <v>2006</v>
      </c>
      <c r="B20" s="106" t="n">
        <v>22</v>
      </c>
      <c r="C20" s="106" t="n">
        <v>21</v>
      </c>
      <c r="D20" s="82" t="n">
        <f aca="false">F20+E20</f>
        <v>44104000</v>
      </c>
      <c r="E20" s="82" t="n">
        <v>35604000</v>
      </c>
      <c r="F20" s="82" t="n">
        <v>8500000</v>
      </c>
      <c r="G20" s="173" t="n">
        <v>11.4795168825643</v>
      </c>
    </row>
    <row r="21" s="14" customFormat="true" ht="12" hidden="false" customHeight="false" outlineLevel="0" collapsed="false">
      <c r="A21" s="29" t="n">
        <v>2007</v>
      </c>
      <c r="B21" s="106" t="n">
        <v>20</v>
      </c>
      <c r="C21" s="106" t="n">
        <v>20</v>
      </c>
      <c r="D21" s="82" t="n">
        <f aca="false">F21+E21</f>
        <v>41100000</v>
      </c>
      <c r="E21" s="82" t="n">
        <v>32450000</v>
      </c>
      <c r="F21" s="82" t="n">
        <v>8650000</v>
      </c>
      <c r="G21" s="173" t="n">
        <v>18.2891130169999</v>
      </c>
    </row>
    <row r="22" s="14" customFormat="true" ht="12" hidden="false" customHeight="false" outlineLevel="0" collapsed="false">
      <c r="A22" s="29" t="n">
        <v>2008</v>
      </c>
      <c r="B22" s="106" t="n">
        <v>20</v>
      </c>
      <c r="C22" s="106" t="n">
        <v>20</v>
      </c>
      <c r="D22" s="82" t="n">
        <v>52910000</v>
      </c>
      <c r="E22" s="82" t="n">
        <v>44500000</v>
      </c>
      <c r="F22" s="82" t="n">
        <v>8410000</v>
      </c>
      <c r="G22" s="173" t="n">
        <v>13.3725271632586</v>
      </c>
    </row>
    <row r="23" s="14" customFormat="true" ht="12" hidden="false" customHeight="false" outlineLevel="0" collapsed="false">
      <c r="A23" s="29" t="n">
        <v>2009</v>
      </c>
      <c r="B23" s="106" t="n">
        <v>13</v>
      </c>
      <c r="C23" s="106" t="n">
        <v>13</v>
      </c>
      <c r="D23" s="82" t="n">
        <v>37160000</v>
      </c>
      <c r="E23" s="82" t="n">
        <v>29460000</v>
      </c>
      <c r="F23" s="82" t="n">
        <v>7700000</v>
      </c>
      <c r="G23" s="173" t="n">
        <v>19.0000789198649</v>
      </c>
    </row>
    <row r="24" s="14" customFormat="true" ht="12" hidden="false" customHeight="false" outlineLevel="0" collapsed="false">
      <c r="A24" s="29" t="n">
        <v>2010</v>
      </c>
      <c r="B24" s="106" t="n">
        <v>20</v>
      </c>
      <c r="C24" s="106" t="n">
        <v>19</v>
      </c>
      <c r="D24" s="82" t="n">
        <v>48825000</v>
      </c>
      <c r="E24" s="82" t="n">
        <v>40050000</v>
      </c>
      <c r="F24" s="82" t="n">
        <v>8775000</v>
      </c>
      <c r="G24" s="173" t="n">
        <v>17.1540284545016</v>
      </c>
    </row>
    <row r="25" s="14" customFormat="true" ht="12" hidden="false" customHeight="false" outlineLevel="0" collapsed="false">
      <c r="A25" s="29" t="n">
        <v>2011</v>
      </c>
      <c r="B25" s="106" t="n">
        <v>17</v>
      </c>
      <c r="C25" s="106" t="n">
        <v>17</v>
      </c>
      <c r="D25" s="82" t="n">
        <v>51820000</v>
      </c>
      <c r="E25" s="82" t="n">
        <v>42290000</v>
      </c>
      <c r="F25" s="82" t="n">
        <v>9530000</v>
      </c>
      <c r="G25" s="173" t="n">
        <v>19.6544719556059</v>
      </c>
    </row>
    <row r="26" s="14" customFormat="true" ht="12" hidden="false" customHeight="false" outlineLevel="0" collapsed="false">
      <c r="A26" s="29" t="n">
        <v>2012</v>
      </c>
      <c r="B26" s="106" t="n">
        <v>17</v>
      </c>
      <c r="C26" s="106" t="n">
        <v>16</v>
      </c>
      <c r="D26" s="82" t="n">
        <v>34190000</v>
      </c>
      <c r="E26" s="82" t="n">
        <v>25450000</v>
      </c>
      <c r="F26" s="82" t="n">
        <v>8740000</v>
      </c>
      <c r="G26" s="173" t="n">
        <v>15.3118135281041</v>
      </c>
    </row>
    <row r="27" s="14" customFormat="true" ht="12" hidden="false" customHeight="false" outlineLevel="0" collapsed="false">
      <c r="A27" s="29" t="n">
        <v>2013</v>
      </c>
      <c r="B27" s="106" t="n">
        <v>14</v>
      </c>
      <c r="C27" s="106" t="n">
        <v>14</v>
      </c>
      <c r="D27" s="82" t="n">
        <v>37400000</v>
      </c>
      <c r="E27" s="82" t="n">
        <v>28550000</v>
      </c>
      <c r="F27" s="82" t="n">
        <v>8850000</v>
      </c>
      <c r="G27" s="173" t="n">
        <v>14.9095362294674</v>
      </c>
    </row>
    <row r="28" s="14" customFormat="true" ht="12" hidden="false" customHeight="false" outlineLevel="0" collapsed="false">
      <c r="A28" s="29" t="n">
        <v>2014</v>
      </c>
      <c r="B28" s="106" t="n">
        <v>13</v>
      </c>
      <c r="C28" s="106" t="n">
        <v>13</v>
      </c>
      <c r="D28" s="82" t="n">
        <v>27720000</v>
      </c>
      <c r="E28" s="82" t="n">
        <v>19750000</v>
      </c>
      <c r="F28" s="82" t="n">
        <v>7970000</v>
      </c>
      <c r="G28" s="173" t="n">
        <v>21.6668279824019</v>
      </c>
    </row>
    <row r="29" s="14" customFormat="true" ht="12" hidden="false" customHeight="false" outlineLevel="0" collapsed="false">
      <c r="A29" s="29" t="n">
        <v>2015</v>
      </c>
      <c r="B29" s="106" t="n">
        <v>18</v>
      </c>
      <c r="C29" s="106" t="n">
        <v>18</v>
      </c>
      <c r="D29" s="82" t="n">
        <v>46900000</v>
      </c>
      <c r="E29" s="82" t="n">
        <v>35200000</v>
      </c>
      <c r="F29" s="82" t="n">
        <v>11700000</v>
      </c>
      <c r="G29" s="173" t="n">
        <v>21.6450782855638</v>
      </c>
    </row>
    <row r="30" s="14" customFormat="true" ht="12" hidden="false" customHeight="false" outlineLevel="0" collapsed="false">
      <c r="A30" s="29" t="n">
        <v>2016</v>
      </c>
      <c r="B30" s="106" t="n">
        <v>20</v>
      </c>
      <c r="C30" s="106" t="n">
        <v>20</v>
      </c>
      <c r="D30" s="82" t="n">
        <v>49000000</v>
      </c>
      <c r="E30" s="82" t="n">
        <v>34700000</v>
      </c>
      <c r="F30" s="82" t="n">
        <v>14300000</v>
      </c>
      <c r="G30" s="173" t="n">
        <v>10.7306185839182</v>
      </c>
    </row>
    <row r="31" s="14" customFormat="true" ht="12" hidden="false" customHeight="false" outlineLevel="0" collapsed="false">
      <c r="A31" s="29" t="n">
        <v>2017</v>
      </c>
      <c r="B31" s="106" t="n">
        <v>17</v>
      </c>
      <c r="C31" s="106" t="n">
        <v>16</v>
      </c>
      <c r="D31" s="82" t="n">
        <v>46900000</v>
      </c>
      <c r="E31" s="82" t="n">
        <v>34350000</v>
      </c>
      <c r="F31" s="82" t="n">
        <v>12550000</v>
      </c>
      <c r="G31" s="173" t="n">
        <v>18.4029185286591</v>
      </c>
    </row>
    <row r="32" s="14" customFormat="true" ht="12" hidden="false" customHeight="false" outlineLevel="0" collapsed="false">
      <c r="A32" s="29" t="n">
        <v>2018</v>
      </c>
      <c r="B32" s="106" t="n">
        <v>9</v>
      </c>
      <c r="C32" s="106" t="n">
        <v>9</v>
      </c>
      <c r="D32" s="82" t="n">
        <v>22450000</v>
      </c>
      <c r="E32" s="82" t="n">
        <v>15950000</v>
      </c>
      <c r="F32" s="82" t="n">
        <v>6500000</v>
      </c>
      <c r="G32" s="173" t="n">
        <v>20.5226970974233</v>
      </c>
    </row>
    <row r="33" s="14" customFormat="true" ht="12" hidden="false" customHeight="false" outlineLevel="0" collapsed="false">
      <c r="A33" s="29" t="n">
        <v>2019</v>
      </c>
      <c r="B33" s="106" t="n">
        <v>8</v>
      </c>
      <c r="C33" s="106" t="n">
        <v>8</v>
      </c>
      <c r="D33" s="82" t="n">
        <v>22700000</v>
      </c>
      <c r="E33" s="82" t="n">
        <v>16300000</v>
      </c>
      <c r="F33" s="82" t="n">
        <v>6400000</v>
      </c>
      <c r="G33" s="173" t="n">
        <v>23.0229626668461</v>
      </c>
    </row>
    <row r="34" s="14" customFormat="true" ht="12" hidden="false" customHeight="false" outlineLevel="0" collapsed="false">
      <c r="A34" s="29" t="n">
        <v>2020</v>
      </c>
      <c r="B34" s="106" t="n">
        <v>8</v>
      </c>
      <c r="C34" s="106" t="n">
        <v>8</v>
      </c>
      <c r="D34" s="82" t="n">
        <v>17300000</v>
      </c>
      <c r="E34" s="82" t="n">
        <v>12850000</v>
      </c>
      <c r="F34" s="82" t="n">
        <v>4450000</v>
      </c>
      <c r="G34" s="173" t="n">
        <v>22.7946523060533</v>
      </c>
    </row>
    <row r="35" s="14" customFormat="true" ht="12" hidden="false" customHeight="false" outlineLevel="0" collapsed="false">
      <c r="A35" s="29" t="n">
        <v>2021</v>
      </c>
      <c r="B35" s="106" t="n">
        <v>8</v>
      </c>
      <c r="C35" s="106" t="n">
        <v>8</v>
      </c>
      <c r="D35" s="82" t="n">
        <v>29425000</v>
      </c>
      <c r="E35" s="82" t="n">
        <v>20200000</v>
      </c>
      <c r="F35" s="82" t="n">
        <v>9225000</v>
      </c>
      <c r="G35" s="173" t="n">
        <v>16.8162344756295</v>
      </c>
    </row>
    <row r="36" s="14" customFormat="true" ht="12" hidden="false" customHeight="false" outlineLevel="0" collapsed="false">
      <c r="A36" s="29" t="n">
        <v>2022</v>
      </c>
      <c r="B36" s="106" t="n">
        <v>11</v>
      </c>
      <c r="C36" s="106" t="n">
        <v>11</v>
      </c>
      <c r="D36" s="82" t="n">
        <v>29550000</v>
      </c>
      <c r="E36" s="82" t="n">
        <v>22750000</v>
      </c>
      <c r="F36" s="82" t="n">
        <v>6800000</v>
      </c>
      <c r="G36" s="173" t="n">
        <v>20.3209969317426</v>
      </c>
    </row>
    <row r="37" s="14" customFormat="true" ht="12" hidden="false" customHeight="false" outlineLevel="0" collapsed="false">
      <c r="A37" s="29" t="n">
        <v>2023</v>
      </c>
      <c r="B37" s="106" t="n">
        <v>17</v>
      </c>
      <c r="C37" s="106" t="n">
        <v>17</v>
      </c>
      <c r="D37" s="82" t="n">
        <v>45270000</v>
      </c>
      <c r="E37" s="82" t="n">
        <v>30970000</v>
      </c>
      <c r="F37" s="82" t="n">
        <v>14300000</v>
      </c>
      <c r="G37" s="173" t="n">
        <v>19.6558964178807</v>
      </c>
    </row>
    <row r="38" s="14" customFormat="true" ht="12" hidden="false" customHeight="false" outlineLevel="0" collapsed="false">
      <c r="A38" s="29" t="n">
        <v>2024</v>
      </c>
      <c r="B38" s="106" t="n">
        <v>20</v>
      </c>
      <c r="C38" s="106" t="n">
        <v>20</v>
      </c>
      <c r="D38" s="82" t="n">
        <v>48950000</v>
      </c>
      <c r="E38" s="82" t="n">
        <v>35680000</v>
      </c>
      <c r="F38" s="82" t="n">
        <v>13270000</v>
      </c>
      <c r="G38" s="173" t="n">
        <v>19.049055949996</v>
      </c>
    </row>
    <row r="39" customFormat="false" ht="12" hidden="false" customHeight="false" outlineLevel="0" collapsed="false">
      <c r="A39" s="96" t="s">
        <v>134</v>
      </c>
      <c r="B39" s="40"/>
      <c r="C39" s="40"/>
      <c r="D39" s="40"/>
      <c r="E39" s="40"/>
      <c r="F39" s="40"/>
    </row>
    <row r="40" s="14" customFormat="true" ht="12" hidden="false" customHeight="false" outlineLevel="0" collapsed="false"/>
    <row r="41" s="14" customFormat="true" ht="12" hidden="false" customHeight="false" outlineLevel="0" collapsed="false"/>
    <row r="42" s="42" customFormat="true" ht="12.75" hidden="false" customHeight="false" outlineLevel="0" collapsed="false">
      <c r="A42" s="57" t="s">
        <v>27</v>
      </c>
    </row>
    <row r="43" s="14" customFormat="true" ht="3" hidden="false" customHeight="true" outlineLevel="0" collapsed="false"/>
    <row r="44" s="190" customFormat="true" ht="24" hidden="false" customHeight="false" outlineLevel="0" collapsed="false">
      <c r="A44" s="58"/>
      <c r="B44" s="169" t="s">
        <v>129</v>
      </c>
      <c r="C44" s="169" t="s">
        <v>130</v>
      </c>
      <c r="D44" s="170" t="s">
        <v>139</v>
      </c>
      <c r="E44" s="78" t="s">
        <v>140</v>
      </c>
      <c r="F44" s="78" t="s">
        <v>141</v>
      </c>
      <c r="G44" s="171" t="s">
        <v>133</v>
      </c>
    </row>
    <row r="45" s="14" customFormat="true" ht="12" hidden="false" customHeight="false" outlineLevel="0" collapsed="false">
      <c r="A45" s="29" t="n">
        <v>1994</v>
      </c>
      <c r="B45" s="106" t="n">
        <v>16</v>
      </c>
      <c r="C45" s="106" t="n">
        <v>16</v>
      </c>
      <c r="D45" s="82" t="n">
        <f aca="false">F45+E45</f>
        <v>16426381.6</v>
      </c>
      <c r="E45" s="82" t="n">
        <v>9307012.5</v>
      </c>
      <c r="F45" s="82" t="n">
        <v>7119369.1</v>
      </c>
      <c r="G45" s="173" t="n">
        <v>16.6868760381775</v>
      </c>
    </row>
    <row r="46" s="14" customFormat="true" ht="12" hidden="false" customHeight="false" outlineLevel="0" collapsed="false">
      <c r="A46" s="29" t="n">
        <v>1995</v>
      </c>
      <c r="B46" s="106" t="n">
        <v>19</v>
      </c>
      <c r="C46" s="106" t="n">
        <v>17</v>
      </c>
      <c r="D46" s="82" t="n">
        <f aca="false">F46+E46</f>
        <v>20336698.9</v>
      </c>
      <c r="E46" s="82" t="n">
        <v>12451273.48</v>
      </c>
      <c r="F46" s="82" t="n">
        <v>7885425.42</v>
      </c>
      <c r="G46" s="173" t="n">
        <v>15.0887530071746</v>
      </c>
    </row>
    <row r="47" s="14" customFormat="true" ht="12" hidden="false" customHeight="false" outlineLevel="0" collapsed="false">
      <c r="A47" s="29" t="n">
        <v>1996</v>
      </c>
      <c r="B47" s="106" t="n">
        <v>23</v>
      </c>
      <c r="C47" s="106" t="n">
        <v>17</v>
      </c>
      <c r="D47" s="82" t="n">
        <f aca="false">F47+E47</f>
        <v>18431086.18</v>
      </c>
      <c r="E47" s="82" t="n">
        <v>10225517.83</v>
      </c>
      <c r="F47" s="82" t="n">
        <v>8205568.35</v>
      </c>
      <c r="G47" s="173" t="n">
        <v>15.8906882954547</v>
      </c>
    </row>
    <row r="48" s="14" customFormat="true" ht="12" hidden="false" customHeight="true" outlineLevel="0" collapsed="false">
      <c r="A48" s="29" t="n">
        <v>1997</v>
      </c>
      <c r="B48" s="106" t="n">
        <v>18</v>
      </c>
      <c r="C48" s="106" t="n">
        <v>18</v>
      </c>
      <c r="D48" s="82" t="n">
        <f aca="false">F48+E48</f>
        <v>17760310.51</v>
      </c>
      <c r="E48" s="82" t="n">
        <v>9444216.62</v>
      </c>
      <c r="F48" s="82" t="n">
        <v>8316093.89</v>
      </c>
      <c r="G48" s="173" t="n">
        <v>13.8408349892289</v>
      </c>
    </row>
    <row r="49" s="14" customFormat="true" ht="12" hidden="false" customHeight="true" outlineLevel="0" collapsed="false">
      <c r="A49" s="29" t="n">
        <v>1998</v>
      </c>
      <c r="B49" s="106" t="n">
        <v>27</v>
      </c>
      <c r="C49" s="106" t="n">
        <v>25</v>
      </c>
      <c r="D49" s="82" t="n">
        <f aca="false">F49+E49</f>
        <v>29072027.59</v>
      </c>
      <c r="E49" s="82" t="n">
        <v>16555963.27</v>
      </c>
      <c r="F49" s="82" t="n">
        <v>12516064.32</v>
      </c>
      <c r="G49" s="173" t="n">
        <v>17.3345662172507</v>
      </c>
    </row>
    <row r="50" s="14" customFormat="true" ht="12" hidden="false" customHeight="true" outlineLevel="0" collapsed="false">
      <c r="A50" s="29" t="n">
        <v>1999</v>
      </c>
      <c r="B50" s="106" t="n">
        <v>25</v>
      </c>
      <c r="C50" s="106" t="n">
        <v>24</v>
      </c>
      <c r="D50" s="82" t="n">
        <f aca="false">F50+E50</f>
        <v>19513474.21</v>
      </c>
      <c r="E50" s="82" t="n">
        <v>10938216.99</v>
      </c>
      <c r="F50" s="82" t="n">
        <v>8575257.22</v>
      </c>
      <c r="G50" s="173" t="n">
        <v>14.2236247528226</v>
      </c>
    </row>
    <row r="51" s="14" customFormat="true" ht="12" hidden="false" customHeight="false" outlineLevel="0" collapsed="false">
      <c r="A51" s="29" t="n">
        <v>2000</v>
      </c>
      <c r="B51" s="106" t="n">
        <v>33</v>
      </c>
      <c r="C51" s="106" t="n">
        <v>31</v>
      </c>
      <c r="D51" s="82" t="n">
        <f aca="false">F51+E51</f>
        <v>23919250.25</v>
      </c>
      <c r="E51" s="82" t="n">
        <v>14505523.96</v>
      </c>
      <c r="F51" s="82" t="n">
        <v>9413726.29</v>
      </c>
      <c r="G51" s="173" t="n">
        <v>11.8097443022734</v>
      </c>
    </row>
    <row r="52" s="14" customFormat="true" ht="12" hidden="false" customHeight="false" outlineLevel="0" collapsed="false">
      <c r="A52" s="29" t="n">
        <v>2001</v>
      </c>
      <c r="B52" s="106" t="n">
        <v>28</v>
      </c>
      <c r="C52" s="106" t="n">
        <v>23</v>
      </c>
      <c r="D52" s="82" t="n">
        <f aca="false">F52+E52</f>
        <v>22974066.9</v>
      </c>
      <c r="E52" s="82" t="n">
        <v>15084830.26</v>
      </c>
      <c r="F52" s="82" t="n">
        <v>7889236.64</v>
      </c>
      <c r="G52" s="173" t="n">
        <v>9.59870016841453</v>
      </c>
    </row>
    <row r="53" s="14" customFormat="true" ht="12" hidden="false" customHeight="false" outlineLevel="0" collapsed="false">
      <c r="A53" s="29" t="n">
        <v>2002</v>
      </c>
      <c r="B53" s="106" t="n">
        <v>32</v>
      </c>
      <c r="C53" s="106" t="n">
        <v>28</v>
      </c>
      <c r="D53" s="82" t="n">
        <f aca="false">F53+E53</f>
        <v>26913174.61</v>
      </c>
      <c r="E53" s="82" t="n">
        <v>18291628.62</v>
      </c>
      <c r="F53" s="82" t="n">
        <v>8621545.99</v>
      </c>
      <c r="G53" s="173" t="n">
        <v>14.0286175441122</v>
      </c>
    </row>
    <row r="54" s="14" customFormat="true" ht="12" hidden="false" customHeight="false" outlineLevel="0" collapsed="false">
      <c r="A54" s="29" t="n">
        <v>2003</v>
      </c>
      <c r="B54" s="106" t="n">
        <v>34</v>
      </c>
      <c r="C54" s="106" t="n">
        <v>30</v>
      </c>
      <c r="D54" s="82" t="n">
        <f aca="false">F54+E54</f>
        <v>30756706</v>
      </c>
      <c r="E54" s="82" t="n">
        <v>19910026</v>
      </c>
      <c r="F54" s="82" t="n">
        <v>10846680</v>
      </c>
      <c r="G54" s="173" t="n">
        <v>8.1957025313606</v>
      </c>
    </row>
    <row r="55" s="14" customFormat="true" ht="12" hidden="false" customHeight="false" outlineLevel="0" collapsed="false">
      <c r="A55" s="29" t="n">
        <v>2004</v>
      </c>
      <c r="B55" s="106" t="n">
        <v>33</v>
      </c>
      <c r="C55" s="106" t="n">
        <v>30</v>
      </c>
      <c r="D55" s="82" t="n">
        <f aca="false">F55+E55</f>
        <v>29202490</v>
      </c>
      <c r="E55" s="82" t="n">
        <v>17526245</v>
      </c>
      <c r="F55" s="82" t="n">
        <v>11676245</v>
      </c>
      <c r="G55" s="173" t="n">
        <v>15.1152046588542</v>
      </c>
    </row>
    <row r="56" s="14" customFormat="true" ht="12" hidden="false" customHeight="false" outlineLevel="0" collapsed="false">
      <c r="A56" s="29" t="n">
        <v>2005</v>
      </c>
      <c r="B56" s="106" t="n">
        <v>32</v>
      </c>
      <c r="C56" s="106" t="n">
        <v>30</v>
      </c>
      <c r="D56" s="82" t="n">
        <f aca="false">F56+E56</f>
        <v>29710000</v>
      </c>
      <c r="E56" s="82" t="n">
        <v>17820000</v>
      </c>
      <c r="F56" s="82" t="n">
        <v>11890000</v>
      </c>
      <c r="G56" s="173" t="n">
        <v>12.9656085988161</v>
      </c>
    </row>
    <row r="57" s="14" customFormat="true" ht="12" hidden="false" customHeight="false" outlineLevel="0" collapsed="false">
      <c r="A57" s="29" t="n">
        <v>2006</v>
      </c>
      <c r="B57" s="106" t="n">
        <v>28</v>
      </c>
      <c r="C57" s="106" t="n">
        <v>24</v>
      </c>
      <c r="D57" s="82" t="n">
        <f aca="false">F57+E57</f>
        <v>28980000</v>
      </c>
      <c r="E57" s="82" t="n">
        <v>18480000</v>
      </c>
      <c r="F57" s="82" t="n">
        <v>10500000</v>
      </c>
      <c r="G57" s="173" t="n">
        <v>13.1636606219694</v>
      </c>
    </row>
    <row r="58" s="14" customFormat="true" ht="12" hidden="false" customHeight="false" outlineLevel="0" collapsed="false">
      <c r="A58" s="29" t="n">
        <v>2007</v>
      </c>
      <c r="B58" s="106" t="n">
        <v>27</v>
      </c>
      <c r="C58" s="106" t="n">
        <v>27</v>
      </c>
      <c r="D58" s="82" t="n">
        <f aca="false">F58+E58</f>
        <v>31100000</v>
      </c>
      <c r="E58" s="82" t="n">
        <v>19015000</v>
      </c>
      <c r="F58" s="82" t="n">
        <v>12085000</v>
      </c>
      <c r="G58" s="173" t="n">
        <v>13.1648503406267</v>
      </c>
    </row>
    <row r="59" s="14" customFormat="true" ht="12" hidden="false" customHeight="false" outlineLevel="0" collapsed="false">
      <c r="A59" s="29" t="n">
        <v>2008</v>
      </c>
      <c r="B59" s="106" t="n">
        <v>33</v>
      </c>
      <c r="C59" s="106" t="n">
        <v>31</v>
      </c>
      <c r="D59" s="82" t="n">
        <v>39300000</v>
      </c>
      <c r="E59" s="82" t="n">
        <v>24970000</v>
      </c>
      <c r="F59" s="82" t="n">
        <v>14330000</v>
      </c>
      <c r="G59" s="173" t="n">
        <v>11.7967498879444</v>
      </c>
    </row>
    <row r="60" s="14" customFormat="true" ht="12" hidden="false" customHeight="false" outlineLevel="0" collapsed="false">
      <c r="A60" s="29" t="n">
        <v>2009</v>
      </c>
      <c r="B60" s="106" t="n">
        <v>28</v>
      </c>
      <c r="C60" s="106" t="n">
        <v>28</v>
      </c>
      <c r="D60" s="82" t="n">
        <v>30580000</v>
      </c>
      <c r="E60" s="82" t="n">
        <v>18570000</v>
      </c>
      <c r="F60" s="82" t="n">
        <v>12010000</v>
      </c>
      <c r="G60" s="173" t="n">
        <v>11.5268828261263</v>
      </c>
    </row>
    <row r="61" s="14" customFormat="true" ht="12" hidden="false" customHeight="false" outlineLevel="0" collapsed="false">
      <c r="A61" s="29" t="n">
        <v>2010</v>
      </c>
      <c r="B61" s="106" t="n">
        <v>35</v>
      </c>
      <c r="C61" s="106" t="n">
        <v>30</v>
      </c>
      <c r="D61" s="82" t="n">
        <v>35341837</v>
      </c>
      <c r="E61" s="82" t="n">
        <v>20881837</v>
      </c>
      <c r="F61" s="82" t="n">
        <v>14460000</v>
      </c>
      <c r="G61" s="173" t="n">
        <v>10.502155190839</v>
      </c>
    </row>
    <row r="62" s="14" customFormat="true" ht="12" hidden="false" customHeight="false" outlineLevel="0" collapsed="false">
      <c r="A62" s="29" t="n">
        <v>2011</v>
      </c>
      <c r="B62" s="106" t="n">
        <v>40</v>
      </c>
      <c r="C62" s="106" t="n">
        <v>37</v>
      </c>
      <c r="D62" s="82" t="n">
        <v>42950000</v>
      </c>
      <c r="E62" s="82" t="n">
        <v>23380000</v>
      </c>
      <c r="F62" s="82" t="n">
        <v>19570000</v>
      </c>
      <c r="G62" s="173" t="n">
        <v>10.8673831874406</v>
      </c>
    </row>
    <row r="63" s="14" customFormat="true" ht="12" hidden="false" customHeight="false" outlineLevel="0" collapsed="false">
      <c r="A63" s="29" t="n">
        <v>2012</v>
      </c>
      <c r="B63" s="106" t="n">
        <v>35</v>
      </c>
      <c r="C63" s="106" t="n">
        <v>32</v>
      </c>
      <c r="D63" s="82" t="n">
        <v>39175000</v>
      </c>
      <c r="E63" s="82" t="n">
        <v>20917500</v>
      </c>
      <c r="F63" s="82" t="n">
        <v>18257500</v>
      </c>
      <c r="G63" s="173" t="n">
        <v>11.2364400190715</v>
      </c>
    </row>
    <row r="64" s="14" customFormat="true" ht="12" hidden="false" customHeight="false" outlineLevel="0" collapsed="false">
      <c r="A64" s="29" t="n">
        <v>2013</v>
      </c>
      <c r="B64" s="106" t="n">
        <v>24</v>
      </c>
      <c r="C64" s="106" t="n">
        <v>22</v>
      </c>
      <c r="D64" s="82" t="n">
        <v>22960000</v>
      </c>
      <c r="E64" s="82" t="n">
        <v>11995000</v>
      </c>
      <c r="F64" s="82" t="n">
        <v>10965000</v>
      </c>
      <c r="G64" s="173" t="n">
        <v>12.5710105368338</v>
      </c>
    </row>
    <row r="65" s="14" customFormat="true" ht="12" hidden="false" customHeight="false" outlineLevel="0" collapsed="false">
      <c r="A65" s="29" t="n">
        <v>2014</v>
      </c>
      <c r="B65" s="106" t="n">
        <v>27</v>
      </c>
      <c r="C65" s="106" t="n">
        <v>25</v>
      </c>
      <c r="D65" s="82" t="n">
        <v>26850000</v>
      </c>
      <c r="E65" s="82" t="n">
        <v>13875000</v>
      </c>
      <c r="F65" s="82" t="n">
        <v>12975000</v>
      </c>
      <c r="G65" s="173" t="n">
        <v>15.3621220339397</v>
      </c>
    </row>
    <row r="66" s="14" customFormat="true" ht="12" hidden="false" customHeight="false" outlineLevel="0" collapsed="false">
      <c r="A66" s="29" t="n">
        <v>2015</v>
      </c>
      <c r="B66" s="106" t="n">
        <v>48</v>
      </c>
      <c r="C66" s="106" t="n">
        <v>45</v>
      </c>
      <c r="D66" s="82" t="n">
        <v>46550000</v>
      </c>
      <c r="E66" s="82" t="n">
        <v>23275000</v>
      </c>
      <c r="F66" s="82" t="n">
        <v>23275000</v>
      </c>
      <c r="G66" s="173" t="n">
        <v>14.8215984688623</v>
      </c>
    </row>
    <row r="67" s="14" customFormat="true" ht="12" hidden="false" customHeight="false" outlineLevel="0" collapsed="false">
      <c r="A67" s="29" t="n">
        <v>2016</v>
      </c>
      <c r="B67" s="106" t="n">
        <v>30</v>
      </c>
      <c r="C67" s="106" t="n">
        <v>30</v>
      </c>
      <c r="D67" s="82" t="n">
        <v>31050000</v>
      </c>
      <c r="E67" s="82" t="n">
        <v>16225000</v>
      </c>
      <c r="F67" s="82" t="n">
        <v>14825000</v>
      </c>
      <c r="G67" s="173" t="n">
        <v>14.6897901657859</v>
      </c>
    </row>
    <row r="68" s="14" customFormat="true" ht="12" hidden="false" customHeight="false" outlineLevel="0" collapsed="false">
      <c r="A68" s="29" t="n">
        <v>2017</v>
      </c>
      <c r="B68" s="106" t="n">
        <v>32</v>
      </c>
      <c r="C68" s="106" t="n">
        <v>32</v>
      </c>
      <c r="D68" s="82" t="n">
        <v>38917000</v>
      </c>
      <c r="E68" s="82" t="n">
        <v>21917000</v>
      </c>
      <c r="F68" s="82" t="n">
        <v>17000000</v>
      </c>
      <c r="G68" s="173" t="n">
        <v>14.3728487745964</v>
      </c>
    </row>
    <row r="69" s="14" customFormat="true" ht="12" hidden="false" customHeight="false" outlineLevel="0" collapsed="false">
      <c r="A69" s="29" t="n">
        <v>2018</v>
      </c>
      <c r="B69" s="106" t="n">
        <v>36</v>
      </c>
      <c r="C69" s="106" t="n">
        <v>33</v>
      </c>
      <c r="D69" s="82" t="n">
        <v>32700000</v>
      </c>
      <c r="E69" s="82" t="n">
        <v>16350000</v>
      </c>
      <c r="F69" s="82" t="n">
        <v>16350000</v>
      </c>
      <c r="G69" s="173" t="n">
        <v>11.3500629489416</v>
      </c>
    </row>
    <row r="70" s="14" customFormat="true" ht="12" hidden="false" customHeight="false" outlineLevel="0" collapsed="false">
      <c r="A70" s="29" t="n">
        <v>2019</v>
      </c>
      <c r="B70" s="106" t="n">
        <v>35</v>
      </c>
      <c r="C70" s="106" t="n">
        <v>35</v>
      </c>
      <c r="D70" s="82" t="n">
        <v>33184000</v>
      </c>
      <c r="E70" s="82" t="n">
        <v>17007000</v>
      </c>
      <c r="F70" s="82" t="n">
        <v>16177000</v>
      </c>
      <c r="G70" s="173" t="n">
        <v>13.8100323101237</v>
      </c>
    </row>
    <row r="71" s="14" customFormat="true" ht="12" hidden="false" customHeight="false" outlineLevel="0" collapsed="false">
      <c r="A71" s="29" t="n">
        <v>2020</v>
      </c>
      <c r="B71" s="106" t="n">
        <v>30</v>
      </c>
      <c r="C71" s="106" t="n">
        <v>30</v>
      </c>
      <c r="D71" s="82" t="n">
        <v>33058000</v>
      </c>
      <c r="E71" s="82" t="n">
        <v>17985000</v>
      </c>
      <c r="F71" s="82" t="n">
        <v>15073000</v>
      </c>
      <c r="G71" s="173" t="n">
        <v>16.0750861839161</v>
      </c>
    </row>
    <row r="72" s="14" customFormat="true" ht="12" hidden="false" customHeight="false" outlineLevel="0" collapsed="false">
      <c r="A72" s="29" t="n">
        <v>2021</v>
      </c>
      <c r="B72" s="106" t="n">
        <v>40</v>
      </c>
      <c r="C72" s="106" t="n">
        <v>39</v>
      </c>
      <c r="D72" s="82" t="n">
        <v>38714000</v>
      </c>
      <c r="E72" s="82" t="n">
        <v>20599000</v>
      </c>
      <c r="F72" s="82" t="n">
        <v>18115000</v>
      </c>
      <c r="G72" s="173" t="n">
        <v>17.2341965402571</v>
      </c>
    </row>
    <row r="73" s="14" customFormat="true" ht="12" hidden="false" customHeight="false" outlineLevel="0" collapsed="false">
      <c r="A73" s="29" t="n">
        <v>2022</v>
      </c>
      <c r="B73" s="106" t="n">
        <v>36</v>
      </c>
      <c r="C73" s="106" t="n">
        <v>35</v>
      </c>
      <c r="D73" s="82" t="n">
        <v>40246150</v>
      </c>
      <c r="E73" s="82" t="n">
        <v>22561150</v>
      </c>
      <c r="F73" s="82" t="n">
        <v>17685000</v>
      </c>
      <c r="G73" s="173" t="n">
        <v>15.5651579056102</v>
      </c>
    </row>
    <row r="74" s="14" customFormat="true" ht="12" hidden="false" customHeight="false" outlineLevel="0" collapsed="false">
      <c r="A74" s="29" t="n">
        <v>2023</v>
      </c>
      <c r="B74" s="106" t="n">
        <v>39</v>
      </c>
      <c r="C74" s="106" t="n">
        <v>36</v>
      </c>
      <c r="D74" s="82" t="n">
        <v>50431022</v>
      </c>
      <c r="E74" s="84" t="n">
        <v>27584022</v>
      </c>
      <c r="F74" s="84" t="n">
        <v>22847000</v>
      </c>
      <c r="G74" s="173" t="n">
        <v>16.4</v>
      </c>
    </row>
    <row r="75" s="14" customFormat="true" ht="12" hidden="false" customHeight="false" outlineLevel="0" collapsed="false">
      <c r="A75" s="29" t="n">
        <v>2024</v>
      </c>
      <c r="B75" s="106" t="n">
        <v>27</v>
      </c>
      <c r="C75" s="106" t="n">
        <v>26</v>
      </c>
      <c r="D75" s="82" t="n">
        <v>33635650</v>
      </c>
      <c r="E75" s="82" t="n">
        <v>19736850</v>
      </c>
      <c r="F75" s="82" t="n">
        <v>13898800</v>
      </c>
      <c r="G75" s="173" t="n">
        <v>15.1867435344101</v>
      </c>
    </row>
    <row r="76" customFormat="false" ht="12" hidden="false" customHeight="false" outlineLevel="0" collapsed="false">
      <c r="A76" s="96" t="s">
        <v>134</v>
      </c>
      <c r="B76" s="40"/>
      <c r="C76" s="40"/>
      <c r="D76" s="40"/>
      <c r="E76" s="40"/>
      <c r="F76" s="40"/>
    </row>
    <row r="77" s="14" customFormat="true" ht="12" hidden="false" customHeight="false" outlineLevel="0" collapsed="false"/>
    <row r="78" s="14" customFormat="true" ht="12" hidden="false" customHeight="false" outlineLevel="0" collapsed="false"/>
    <row r="79" s="42" customFormat="true" ht="12.75" hidden="false" customHeight="false" outlineLevel="0" collapsed="false">
      <c r="A79" s="57" t="s">
        <v>28</v>
      </c>
    </row>
    <row r="80" s="14" customFormat="true" ht="3" hidden="false" customHeight="true" outlineLevel="0" collapsed="false"/>
    <row r="81" s="190" customFormat="true" ht="24" hidden="false" customHeight="false" outlineLevel="0" collapsed="false">
      <c r="A81" s="58"/>
      <c r="B81" s="169" t="s">
        <v>129</v>
      </c>
      <c r="C81" s="169" t="s">
        <v>130</v>
      </c>
      <c r="D81" s="170" t="s">
        <v>139</v>
      </c>
      <c r="E81" s="78" t="s">
        <v>140</v>
      </c>
      <c r="F81" s="78" t="s">
        <v>141</v>
      </c>
      <c r="G81" s="171" t="s">
        <v>133</v>
      </c>
    </row>
    <row r="82" s="14" customFormat="true" ht="12" hidden="false" customHeight="false" outlineLevel="0" collapsed="false">
      <c r="A82" s="29" t="n">
        <v>1994</v>
      </c>
      <c r="B82" s="106" t="n">
        <v>9</v>
      </c>
      <c r="C82" s="106" t="n">
        <v>9</v>
      </c>
      <c r="D82" s="82" t="n">
        <f aca="false">F82+E82</f>
        <v>8506655.16</v>
      </c>
      <c r="E82" s="82" t="n">
        <v>4588715.42</v>
      </c>
      <c r="F82" s="82" t="n">
        <v>3917939.74</v>
      </c>
      <c r="G82" s="173" t="n">
        <v>15.2417123293009</v>
      </c>
    </row>
    <row r="83" s="14" customFormat="true" ht="12" hidden="false" customHeight="false" outlineLevel="0" collapsed="false">
      <c r="A83" s="29" t="n">
        <v>1995</v>
      </c>
      <c r="B83" s="106" t="n">
        <v>9</v>
      </c>
      <c r="C83" s="106" t="n">
        <v>9</v>
      </c>
      <c r="D83" s="82" t="n">
        <f aca="false">F83+E83</f>
        <v>9345124.76</v>
      </c>
      <c r="E83" s="82" t="n">
        <v>5533899.33</v>
      </c>
      <c r="F83" s="82" t="n">
        <v>3811225.43</v>
      </c>
      <c r="G83" s="173" t="n">
        <v>16.4350813187013</v>
      </c>
    </row>
    <row r="84" s="14" customFormat="true" ht="12" hidden="false" customHeight="false" outlineLevel="0" collapsed="false">
      <c r="A84" s="29" t="n">
        <v>1996</v>
      </c>
      <c r="B84" s="106" t="n">
        <v>15</v>
      </c>
      <c r="C84" s="106" t="n">
        <v>14</v>
      </c>
      <c r="D84" s="82" t="n">
        <f aca="false">F84+E84</f>
        <v>15092452.71</v>
      </c>
      <c r="E84" s="82" t="n">
        <v>8270359.19</v>
      </c>
      <c r="F84" s="82" t="n">
        <v>6822093.52</v>
      </c>
      <c r="G84" s="173" t="n">
        <v>18.515011614233</v>
      </c>
    </row>
    <row r="85" s="14" customFormat="true" ht="12" hidden="false" customHeight="false" outlineLevel="0" collapsed="false">
      <c r="A85" s="29" t="n">
        <v>1997</v>
      </c>
      <c r="B85" s="106" t="n">
        <v>14</v>
      </c>
      <c r="C85" s="106" t="n">
        <v>13</v>
      </c>
      <c r="D85" s="82" t="n">
        <f aca="false">F85+E85</f>
        <v>15702248.78</v>
      </c>
      <c r="E85" s="82" t="n">
        <v>8803930.75</v>
      </c>
      <c r="F85" s="82" t="n">
        <v>6898318.03</v>
      </c>
      <c r="G85" s="173" t="n">
        <v>15.7387084724024</v>
      </c>
    </row>
    <row r="86" s="14" customFormat="true" ht="12" hidden="false" customHeight="false" outlineLevel="0" collapsed="false">
      <c r="A86" s="29" t="n">
        <v>1998</v>
      </c>
      <c r="B86" s="106" t="n">
        <v>17</v>
      </c>
      <c r="C86" s="106" t="n">
        <v>14</v>
      </c>
      <c r="D86" s="82" t="n">
        <f aca="false">F86+E86</f>
        <v>17836535.02</v>
      </c>
      <c r="E86" s="82" t="n">
        <v>9909186.12</v>
      </c>
      <c r="F86" s="82" t="n">
        <v>7927348.9</v>
      </c>
      <c r="G86" s="173" t="n">
        <v>16.1352142450795</v>
      </c>
    </row>
    <row r="87" s="14" customFormat="true" ht="12" hidden="false" customHeight="false" outlineLevel="0" collapsed="false">
      <c r="A87" s="29" t="n">
        <v>1999</v>
      </c>
      <c r="B87" s="106" t="n">
        <v>17</v>
      </c>
      <c r="C87" s="106" t="n">
        <v>16</v>
      </c>
      <c r="D87" s="82" t="n">
        <f aca="false">F87+E87</f>
        <v>12813339.9</v>
      </c>
      <c r="E87" s="82" t="n">
        <v>7359476.31</v>
      </c>
      <c r="F87" s="82" t="n">
        <v>5453863.59</v>
      </c>
      <c r="G87" s="173" t="n">
        <v>14.3903084833208</v>
      </c>
    </row>
    <row r="88" s="14" customFormat="true" ht="12" hidden="false" customHeight="false" outlineLevel="0" collapsed="false">
      <c r="A88" s="29" t="n">
        <v>2000</v>
      </c>
      <c r="B88" s="106" t="n">
        <v>16</v>
      </c>
      <c r="C88" s="106" t="n">
        <v>15</v>
      </c>
      <c r="D88" s="82" t="n">
        <f aca="false">F88+E88</f>
        <v>13110615.81</v>
      </c>
      <c r="E88" s="82" t="n">
        <v>7470001.72</v>
      </c>
      <c r="F88" s="82" t="n">
        <v>5640614.09</v>
      </c>
      <c r="G88" s="173" t="n">
        <v>14.1833973678488</v>
      </c>
    </row>
    <row r="89" s="14" customFormat="true" ht="12" hidden="false" customHeight="false" outlineLevel="0" collapsed="false">
      <c r="A89" s="29" t="n">
        <v>2001</v>
      </c>
      <c r="B89" s="106" t="n">
        <v>15</v>
      </c>
      <c r="C89" s="106" t="n">
        <v>14</v>
      </c>
      <c r="D89" s="82" t="n">
        <f aca="false">F89+E89</f>
        <v>12805717.45</v>
      </c>
      <c r="E89" s="82" t="n">
        <v>7698675.37</v>
      </c>
      <c r="F89" s="82" t="n">
        <v>5107042.08</v>
      </c>
      <c r="G89" s="173" t="n">
        <v>13.9128791984773</v>
      </c>
    </row>
    <row r="90" s="14" customFormat="true" ht="12" hidden="false" customHeight="false" outlineLevel="0" collapsed="false">
      <c r="A90" s="29" t="n">
        <v>2002</v>
      </c>
      <c r="B90" s="106" t="n">
        <v>27</v>
      </c>
      <c r="C90" s="106" t="n">
        <v>26</v>
      </c>
      <c r="D90" s="82" t="n">
        <f aca="false">F90+E90</f>
        <v>23990531.06</v>
      </c>
      <c r="E90" s="82" t="n">
        <v>14038612.03</v>
      </c>
      <c r="F90" s="82" t="n">
        <v>9951919.03</v>
      </c>
      <c r="G90" s="173" t="n">
        <v>12.756919367304</v>
      </c>
    </row>
    <row r="91" s="14" customFormat="true" ht="12" hidden="false" customHeight="false" outlineLevel="0" collapsed="false">
      <c r="A91" s="29" t="n">
        <v>2003</v>
      </c>
      <c r="B91" s="106" t="n">
        <v>27</v>
      </c>
      <c r="C91" s="106" t="n">
        <v>24</v>
      </c>
      <c r="D91" s="82" t="n">
        <f aca="false">F91+E91</f>
        <v>20186000</v>
      </c>
      <c r="E91" s="82" t="n">
        <v>11351000</v>
      </c>
      <c r="F91" s="82" t="n">
        <v>8835000</v>
      </c>
      <c r="G91" s="173" t="n">
        <v>6.4253658802784</v>
      </c>
    </row>
    <row r="92" s="14" customFormat="true" ht="12" hidden="false" customHeight="false" outlineLevel="0" collapsed="false">
      <c r="A92" s="29" t="n">
        <v>2004</v>
      </c>
      <c r="B92" s="106" t="n">
        <v>20</v>
      </c>
      <c r="C92" s="106" t="n">
        <v>19</v>
      </c>
      <c r="D92" s="82" t="n">
        <f aca="false">F92+E92</f>
        <v>16134000</v>
      </c>
      <c r="E92" s="82" t="n">
        <v>9196000</v>
      </c>
      <c r="F92" s="82" t="n">
        <v>6938000</v>
      </c>
      <c r="G92" s="173" t="n">
        <v>11.3343891161539</v>
      </c>
    </row>
    <row r="93" s="14" customFormat="true" ht="12" hidden="false" customHeight="false" outlineLevel="0" collapsed="false">
      <c r="A93" s="29" t="n">
        <v>2005</v>
      </c>
      <c r="B93" s="106" t="n">
        <v>27</v>
      </c>
      <c r="C93" s="106" t="n">
        <v>25</v>
      </c>
      <c r="D93" s="82" t="n">
        <f aca="false">F93+E93</f>
        <v>24212000</v>
      </c>
      <c r="E93" s="82" t="n">
        <v>13506000</v>
      </c>
      <c r="F93" s="82" t="n">
        <v>10706000</v>
      </c>
      <c r="G93" s="173" t="n">
        <v>12.3367505925266</v>
      </c>
    </row>
    <row r="94" s="14" customFormat="true" ht="12" hidden="false" customHeight="false" outlineLevel="0" collapsed="false">
      <c r="A94" s="29" t="n">
        <v>2006</v>
      </c>
      <c r="B94" s="106" t="n">
        <v>15</v>
      </c>
      <c r="C94" s="106" t="n">
        <v>15</v>
      </c>
      <c r="D94" s="82" t="n">
        <f aca="false">F94+E94</f>
        <v>14600000</v>
      </c>
      <c r="E94" s="82" t="n">
        <v>8025000</v>
      </c>
      <c r="F94" s="82" t="n">
        <v>6575000</v>
      </c>
      <c r="G94" s="173" t="n">
        <v>10.5263887228519</v>
      </c>
    </row>
    <row r="95" s="14" customFormat="true" ht="12" hidden="false" customHeight="false" outlineLevel="0" collapsed="false">
      <c r="A95" s="29" t="n">
        <v>2007</v>
      </c>
      <c r="B95" s="106" t="n">
        <v>25</v>
      </c>
      <c r="C95" s="106" t="n">
        <v>24</v>
      </c>
      <c r="D95" s="82" t="n">
        <f aca="false">F95+E95</f>
        <v>23490000</v>
      </c>
      <c r="E95" s="82" t="n">
        <v>13095000</v>
      </c>
      <c r="F95" s="82" t="n">
        <v>10395000</v>
      </c>
      <c r="G95" s="173" t="n">
        <v>11.0208764535681</v>
      </c>
    </row>
    <row r="96" s="14" customFormat="true" ht="12" hidden="false" customHeight="false" outlineLevel="0" collapsed="false">
      <c r="A96" s="29" t="n">
        <v>2008</v>
      </c>
      <c r="B96" s="106" t="n">
        <v>28</v>
      </c>
      <c r="C96" s="106" t="n">
        <v>26</v>
      </c>
      <c r="D96" s="82" t="n">
        <v>26600000</v>
      </c>
      <c r="E96" s="82" t="n">
        <v>14840000</v>
      </c>
      <c r="F96" s="82" t="n">
        <v>11760000</v>
      </c>
      <c r="G96" s="173" t="n">
        <v>9.18362104087451</v>
      </c>
    </row>
    <row r="97" s="14" customFormat="true" ht="12" hidden="false" customHeight="false" outlineLevel="0" collapsed="false">
      <c r="A97" s="29" t="n">
        <v>2009</v>
      </c>
      <c r="B97" s="106" t="n">
        <v>19</v>
      </c>
      <c r="C97" s="106" t="n">
        <v>19</v>
      </c>
      <c r="D97" s="82" t="n">
        <v>18350000</v>
      </c>
      <c r="E97" s="82" t="n">
        <v>10325000</v>
      </c>
      <c r="F97" s="82" t="n">
        <v>8025000</v>
      </c>
      <c r="G97" s="173" t="n">
        <v>11.2542500433335</v>
      </c>
    </row>
    <row r="98" s="14" customFormat="true" ht="12" hidden="false" customHeight="false" outlineLevel="0" collapsed="false">
      <c r="A98" s="29" t="n">
        <v>2010</v>
      </c>
      <c r="B98" s="106" t="n">
        <v>31</v>
      </c>
      <c r="C98" s="106" t="n">
        <v>29</v>
      </c>
      <c r="D98" s="82" t="n">
        <v>26270000</v>
      </c>
      <c r="E98" s="82" t="n">
        <v>14020000</v>
      </c>
      <c r="F98" s="82" t="n">
        <v>12250000</v>
      </c>
      <c r="G98" s="173" t="n">
        <v>11.234571462938</v>
      </c>
    </row>
    <row r="99" s="14" customFormat="true" ht="12" hidden="false" customHeight="false" outlineLevel="0" collapsed="false">
      <c r="A99" s="29" t="n">
        <v>2011</v>
      </c>
      <c r="B99" s="106" t="n">
        <v>31</v>
      </c>
      <c r="C99" s="106" t="n">
        <v>29</v>
      </c>
      <c r="D99" s="82" t="n">
        <v>27550000</v>
      </c>
      <c r="E99" s="82" t="n">
        <v>15400000</v>
      </c>
      <c r="F99" s="82" t="n">
        <v>12150000</v>
      </c>
      <c r="G99" s="173" t="n">
        <v>11.1828373200385</v>
      </c>
    </row>
    <row r="100" s="14" customFormat="true" ht="12" hidden="false" customHeight="false" outlineLevel="0" collapsed="false">
      <c r="A100" s="29" t="n">
        <v>2012</v>
      </c>
      <c r="B100" s="106" t="n">
        <v>26</v>
      </c>
      <c r="C100" s="106" t="n">
        <v>25</v>
      </c>
      <c r="D100" s="82" t="n">
        <v>22210000</v>
      </c>
      <c r="E100" s="82" t="n">
        <v>12005000</v>
      </c>
      <c r="F100" s="82" t="n">
        <v>10205000</v>
      </c>
      <c r="G100" s="173" t="n">
        <v>12.6960584974925</v>
      </c>
    </row>
    <row r="101" s="14" customFormat="true" ht="12" hidden="false" customHeight="false" outlineLevel="0" collapsed="false">
      <c r="A101" s="29" t="n">
        <v>2013</v>
      </c>
      <c r="B101" s="106" t="n">
        <v>24</v>
      </c>
      <c r="C101" s="106" t="n">
        <v>22</v>
      </c>
      <c r="D101" s="82" t="n">
        <v>19042000</v>
      </c>
      <c r="E101" s="82" t="n">
        <v>10742000</v>
      </c>
      <c r="F101" s="82" t="n">
        <v>8300000</v>
      </c>
      <c r="G101" s="173" t="n">
        <v>13.5963106287584</v>
      </c>
    </row>
    <row r="102" s="14" customFormat="true" ht="12" hidden="false" customHeight="false" outlineLevel="0" collapsed="false">
      <c r="A102" s="29" t="n">
        <v>2014</v>
      </c>
      <c r="B102" s="106" t="n">
        <v>33</v>
      </c>
      <c r="C102" s="106" t="n">
        <v>30</v>
      </c>
      <c r="D102" s="82" t="n">
        <v>23665000</v>
      </c>
      <c r="E102" s="82" t="n">
        <v>12550000</v>
      </c>
      <c r="F102" s="82" t="n">
        <v>11115000</v>
      </c>
      <c r="G102" s="173" t="n">
        <v>16.9334143942881</v>
      </c>
    </row>
    <row r="103" s="14" customFormat="true" ht="12" hidden="false" customHeight="false" outlineLevel="0" collapsed="false">
      <c r="A103" s="29" t="n">
        <v>2015</v>
      </c>
      <c r="B103" s="106" t="n">
        <v>26</v>
      </c>
      <c r="C103" s="106" t="n">
        <v>25</v>
      </c>
      <c r="D103" s="82" t="n">
        <v>22955000</v>
      </c>
      <c r="E103" s="82" t="n">
        <v>12525000</v>
      </c>
      <c r="F103" s="82" t="n">
        <v>10430000</v>
      </c>
      <c r="G103" s="173" t="n">
        <v>16.1149409553969</v>
      </c>
    </row>
    <row r="104" s="14" customFormat="true" ht="12" hidden="false" customHeight="false" outlineLevel="0" collapsed="false">
      <c r="A104" s="29" t="n">
        <v>2016</v>
      </c>
      <c r="B104" s="106" t="n">
        <v>23</v>
      </c>
      <c r="C104" s="106" t="n">
        <v>23</v>
      </c>
      <c r="D104" s="82" t="n">
        <v>18015000</v>
      </c>
      <c r="E104" s="82" t="n">
        <v>9910000</v>
      </c>
      <c r="F104" s="82" t="n">
        <v>8105000</v>
      </c>
      <c r="G104" s="173" t="n">
        <v>12.3052840775068</v>
      </c>
    </row>
    <row r="105" s="14" customFormat="true" ht="12" hidden="false" customHeight="false" outlineLevel="0" collapsed="false">
      <c r="A105" s="29" t="n">
        <v>2017</v>
      </c>
      <c r="B105" s="106" t="n">
        <v>35</v>
      </c>
      <c r="C105" s="106" t="n">
        <v>32</v>
      </c>
      <c r="D105" s="82" t="n">
        <v>27479000</v>
      </c>
      <c r="E105" s="82" t="n">
        <v>15517000</v>
      </c>
      <c r="F105" s="82" t="n">
        <v>11962000</v>
      </c>
      <c r="G105" s="173" t="n">
        <v>11.5505390876481</v>
      </c>
    </row>
    <row r="106" s="14" customFormat="true" ht="12" hidden="false" customHeight="false" outlineLevel="0" collapsed="false">
      <c r="A106" s="29" t="n">
        <v>2018</v>
      </c>
      <c r="B106" s="106" t="n">
        <v>29</v>
      </c>
      <c r="C106" s="106" t="n">
        <v>29</v>
      </c>
      <c r="D106" s="82" t="n">
        <v>21511000</v>
      </c>
      <c r="E106" s="82" t="n">
        <v>11791000</v>
      </c>
      <c r="F106" s="82" t="n">
        <v>9720000</v>
      </c>
      <c r="G106" s="173" t="n">
        <v>11.0577097507616</v>
      </c>
    </row>
    <row r="107" s="14" customFormat="true" ht="12" hidden="false" customHeight="false" outlineLevel="0" collapsed="false">
      <c r="A107" s="29" t="n">
        <v>2019</v>
      </c>
      <c r="B107" s="106" t="n">
        <v>32</v>
      </c>
      <c r="C107" s="106" t="n">
        <v>31</v>
      </c>
      <c r="D107" s="82" t="n">
        <v>22377000</v>
      </c>
      <c r="E107" s="82" t="n">
        <v>11808500</v>
      </c>
      <c r="F107" s="82" t="n">
        <v>10568500</v>
      </c>
      <c r="G107" s="173" t="n">
        <v>10.7272199416473</v>
      </c>
    </row>
    <row r="108" s="14" customFormat="true" ht="12" hidden="false" customHeight="false" outlineLevel="0" collapsed="false">
      <c r="A108" s="29" t="n">
        <v>2020</v>
      </c>
      <c r="B108" s="106" t="n">
        <v>24</v>
      </c>
      <c r="C108" s="106" t="n">
        <v>23</v>
      </c>
      <c r="D108" s="82" t="n">
        <v>17612383</v>
      </c>
      <c r="E108" s="82" t="n">
        <v>8960883</v>
      </c>
      <c r="F108" s="82" t="n">
        <v>8651500</v>
      </c>
      <c r="G108" s="173" t="n">
        <v>11.8769231175916</v>
      </c>
    </row>
    <row r="109" s="14" customFormat="true" ht="12" hidden="false" customHeight="false" outlineLevel="0" collapsed="false">
      <c r="A109" s="29" t="n">
        <v>2021</v>
      </c>
      <c r="B109" s="106" t="n">
        <v>33</v>
      </c>
      <c r="C109" s="106" t="n">
        <v>32</v>
      </c>
      <c r="D109" s="82" t="n">
        <v>29514000</v>
      </c>
      <c r="E109" s="82" t="n">
        <v>15779718</v>
      </c>
      <c r="F109" s="82" t="n">
        <v>13734282</v>
      </c>
      <c r="G109" s="173" t="n">
        <v>15.2790875681347</v>
      </c>
    </row>
    <row r="110" s="14" customFormat="true" ht="12" hidden="false" customHeight="false" outlineLevel="0" collapsed="false">
      <c r="A110" s="29" t="n">
        <v>2022</v>
      </c>
      <c r="B110" s="106" t="n">
        <v>22</v>
      </c>
      <c r="C110" s="106" t="n">
        <v>20</v>
      </c>
      <c r="D110" s="82" t="n">
        <v>17288190</v>
      </c>
      <c r="E110" s="82" t="n">
        <v>9080190</v>
      </c>
      <c r="F110" s="82" t="n">
        <v>8208000</v>
      </c>
      <c r="G110" s="173" t="n">
        <v>12.2115788751642</v>
      </c>
    </row>
    <row r="111" s="14" customFormat="true" ht="12" hidden="false" customHeight="false" outlineLevel="0" collapsed="false">
      <c r="A111" s="29" t="n">
        <v>2023</v>
      </c>
      <c r="B111" s="106" t="n">
        <v>34</v>
      </c>
      <c r="C111" s="106" t="n">
        <v>30</v>
      </c>
      <c r="D111" s="82" t="n">
        <v>24398170</v>
      </c>
      <c r="E111" s="84" t="n">
        <v>12907604</v>
      </c>
      <c r="F111" s="84" t="n">
        <v>11490566</v>
      </c>
      <c r="G111" s="173" t="n">
        <v>12.5</v>
      </c>
    </row>
    <row r="112" s="14" customFormat="true" ht="12" hidden="false" customHeight="false" outlineLevel="0" collapsed="false">
      <c r="A112" s="29" t="n">
        <v>2024</v>
      </c>
      <c r="B112" s="106" t="n">
        <v>29</v>
      </c>
      <c r="C112" s="106" t="n">
        <v>27</v>
      </c>
      <c r="D112" s="82" t="n">
        <v>24414389</v>
      </c>
      <c r="E112" s="82" t="n">
        <v>14069089</v>
      </c>
      <c r="F112" s="82" t="n">
        <v>10345300</v>
      </c>
      <c r="G112" s="173" t="n">
        <v>14.0039864092026</v>
      </c>
    </row>
    <row r="113" customFormat="false" ht="12" hidden="false" customHeight="false" outlineLevel="0" collapsed="false">
      <c r="A113" s="96" t="s">
        <v>134</v>
      </c>
      <c r="B113" s="40"/>
      <c r="C113" s="40"/>
      <c r="D113" s="40"/>
      <c r="E113" s="40"/>
      <c r="F113" s="40"/>
    </row>
    <row r="114" s="14" customFormat="true" ht="12" hidden="false" customHeight="false" outlineLevel="0" collapsed="false"/>
    <row r="115" s="14" customFormat="true" ht="12" hidden="false" customHeight="false" outlineLevel="0" collapsed="false"/>
    <row r="116" s="42" customFormat="true" ht="12.75" hidden="false" customHeight="false" outlineLevel="0" collapsed="false">
      <c r="A116" s="57" t="s">
        <v>29</v>
      </c>
    </row>
    <row r="117" s="14" customFormat="true" ht="3" hidden="false" customHeight="true" outlineLevel="0" collapsed="false"/>
    <row r="118" s="190" customFormat="true" ht="24" hidden="false" customHeight="false" outlineLevel="0" collapsed="false">
      <c r="A118" s="58"/>
      <c r="B118" s="169" t="s">
        <v>129</v>
      </c>
      <c r="C118" s="169" t="s">
        <v>130</v>
      </c>
      <c r="D118" s="170" t="s">
        <v>139</v>
      </c>
      <c r="E118" s="78" t="s">
        <v>140</v>
      </c>
      <c r="F118" s="78" t="s">
        <v>141</v>
      </c>
      <c r="G118" s="171" t="s">
        <v>133</v>
      </c>
    </row>
    <row r="119" s="14" customFormat="true" ht="12" hidden="false" customHeight="false" outlineLevel="0" collapsed="false">
      <c r="A119" s="29" t="n">
        <v>1994</v>
      </c>
      <c r="B119" s="106" t="n">
        <v>7</v>
      </c>
      <c r="C119" s="106" t="n">
        <v>7</v>
      </c>
      <c r="D119" s="82" t="n">
        <f aca="false">F119+E119</f>
        <v>3879827.49</v>
      </c>
      <c r="E119" s="82" t="n">
        <v>2058061.73</v>
      </c>
      <c r="F119" s="82" t="n">
        <v>1821765.76</v>
      </c>
      <c r="G119" s="173" t="n">
        <v>14.4366514890812</v>
      </c>
    </row>
    <row r="120" s="14" customFormat="true" ht="12" hidden="false" customHeight="false" outlineLevel="0" collapsed="false">
      <c r="A120" s="29" t="n">
        <v>1995</v>
      </c>
      <c r="B120" s="106" t="n">
        <v>11</v>
      </c>
      <c r="C120" s="106" t="n">
        <v>11</v>
      </c>
      <c r="D120" s="82" t="n">
        <f aca="false">F120+E120</f>
        <v>7214649.74</v>
      </c>
      <c r="E120" s="82" t="n">
        <v>4055143.86</v>
      </c>
      <c r="F120" s="82" t="n">
        <v>3159505.88</v>
      </c>
      <c r="G120" s="173" t="n">
        <v>14.4834761769088</v>
      </c>
    </row>
    <row r="121" s="14" customFormat="true" ht="12" hidden="false" customHeight="false" outlineLevel="0" collapsed="false">
      <c r="A121" s="29" t="n">
        <v>1996</v>
      </c>
      <c r="B121" s="106" t="n">
        <v>4</v>
      </c>
      <c r="C121" s="106" t="n">
        <v>4</v>
      </c>
      <c r="D121" s="82" t="n">
        <f aca="false">F121+E121</f>
        <v>2286735.25</v>
      </c>
      <c r="E121" s="82" t="n">
        <v>1189102.33</v>
      </c>
      <c r="F121" s="82" t="n">
        <v>1097632.92</v>
      </c>
      <c r="G121" s="173" t="n">
        <v>12.812598259969</v>
      </c>
    </row>
    <row r="122" s="14" customFormat="true" ht="12" hidden="false" customHeight="false" outlineLevel="0" collapsed="false">
      <c r="A122" s="29" t="n">
        <v>1997</v>
      </c>
      <c r="B122" s="106" t="n">
        <v>11</v>
      </c>
      <c r="C122" s="106" t="n">
        <v>10</v>
      </c>
      <c r="D122" s="82" t="n">
        <f aca="false">F122+E122</f>
        <v>11235492.57</v>
      </c>
      <c r="E122" s="82" t="n">
        <v>6181807.65</v>
      </c>
      <c r="F122" s="82" t="n">
        <v>5053684.92</v>
      </c>
      <c r="G122" s="173" t="n">
        <v>21.7308139840847</v>
      </c>
    </row>
    <row r="123" s="14" customFormat="true" ht="12" hidden="false" customHeight="false" outlineLevel="0" collapsed="false">
      <c r="A123" s="29" t="n">
        <v>1998</v>
      </c>
      <c r="B123" s="106" t="n">
        <v>17</v>
      </c>
      <c r="C123" s="106" t="n">
        <v>17</v>
      </c>
      <c r="D123" s="82" t="n">
        <f aca="false">F123+E123</f>
        <v>10679053.65</v>
      </c>
      <c r="E123" s="82" t="n">
        <v>5960756.57</v>
      </c>
      <c r="F123" s="82" t="n">
        <v>4718297.08</v>
      </c>
      <c r="G123" s="173" t="n">
        <v>15.1636989849721</v>
      </c>
    </row>
    <row r="124" s="14" customFormat="true" ht="12" hidden="false" customHeight="false" outlineLevel="0" collapsed="false">
      <c r="A124" s="29" t="n">
        <v>1999</v>
      </c>
      <c r="B124" s="106" t="n">
        <v>13</v>
      </c>
      <c r="C124" s="106" t="n">
        <v>12</v>
      </c>
      <c r="D124" s="82" t="n">
        <f aca="false">F124+E124</f>
        <v>7291636.5</v>
      </c>
      <c r="E124" s="82" t="n">
        <v>4654268.5</v>
      </c>
      <c r="F124" s="82" t="n">
        <v>2637368</v>
      </c>
      <c r="G124" s="173" t="n">
        <v>15.6433710585633</v>
      </c>
    </row>
    <row r="125" s="14" customFormat="true" ht="12" hidden="false" customHeight="false" outlineLevel="0" collapsed="false">
      <c r="A125" s="29" t="n">
        <v>2000</v>
      </c>
      <c r="B125" s="106" t="n">
        <v>9</v>
      </c>
      <c r="C125" s="106" t="n">
        <v>9</v>
      </c>
      <c r="D125" s="82" t="n">
        <f aca="false">F125+E125</f>
        <v>5618660.85</v>
      </c>
      <c r="E125" s="82" t="n">
        <v>3841715.11</v>
      </c>
      <c r="F125" s="82" t="n">
        <v>1776945.74</v>
      </c>
      <c r="G125" s="173" t="n">
        <v>13.5739596970517</v>
      </c>
    </row>
    <row r="126" s="14" customFormat="true" ht="12" hidden="false" customHeight="false" outlineLevel="0" collapsed="false">
      <c r="A126" s="29" t="n">
        <v>2001</v>
      </c>
      <c r="B126" s="106" t="n">
        <v>12</v>
      </c>
      <c r="C126" s="106" t="n">
        <v>11</v>
      </c>
      <c r="D126" s="82" t="n">
        <f aca="false">F126+E126</f>
        <v>13339289</v>
      </c>
      <c r="E126" s="82" t="n">
        <v>10473247.48</v>
      </c>
      <c r="F126" s="82" t="n">
        <v>2866041.52</v>
      </c>
      <c r="G126" s="173" t="n">
        <v>17.8154032250634</v>
      </c>
    </row>
    <row r="127" s="14" customFormat="true" ht="12" hidden="false" customHeight="false" outlineLevel="0" collapsed="false">
      <c r="A127" s="29" t="n">
        <v>2002</v>
      </c>
      <c r="B127" s="106" t="n">
        <v>13</v>
      </c>
      <c r="C127" s="106" t="n">
        <v>13</v>
      </c>
      <c r="D127" s="82" t="n">
        <f aca="false">F127+E127</f>
        <v>17133679.62</v>
      </c>
      <c r="E127" s="82" t="n">
        <v>13385434.56</v>
      </c>
      <c r="F127" s="82" t="n">
        <v>3748245.06</v>
      </c>
      <c r="G127" s="173" t="n">
        <v>24.2619760416507</v>
      </c>
    </row>
    <row r="128" s="14" customFormat="true" ht="12" hidden="false" customHeight="false" outlineLevel="0" collapsed="false">
      <c r="A128" s="29" t="n">
        <v>2003</v>
      </c>
      <c r="B128" s="106" t="n">
        <v>8</v>
      </c>
      <c r="C128" s="106" t="n">
        <v>7</v>
      </c>
      <c r="D128" s="82" t="n">
        <f aca="false">F128+E128</f>
        <v>12907142.14</v>
      </c>
      <c r="E128" s="82" t="n">
        <v>10533393.12</v>
      </c>
      <c r="F128" s="82" t="n">
        <v>2373749.02</v>
      </c>
      <c r="G128" s="173" t="n">
        <v>19.4735646592927</v>
      </c>
    </row>
    <row r="129" s="14" customFormat="true" ht="12" hidden="false" customHeight="false" outlineLevel="0" collapsed="false">
      <c r="A129" s="29" t="n">
        <v>2004</v>
      </c>
      <c r="B129" s="106" t="n">
        <v>9</v>
      </c>
      <c r="C129" s="106" t="n">
        <v>9</v>
      </c>
      <c r="D129" s="82" t="n">
        <f aca="false">F129+E129</f>
        <v>19594225</v>
      </c>
      <c r="E129" s="82" t="n">
        <v>16351225</v>
      </c>
      <c r="F129" s="82" t="n">
        <v>3243000</v>
      </c>
      <c r="G129" s="173" t="n">
        <v>18.1706535093135</v>
      </c>
    </row>
    <row r="130" s="14" customFormat="true" ht="12" hidden="false" customHeight="false" outlineLevel="0" collapsed="false">
      <c r="A130" s="29" t="n">
        <v>2005</v>
      </c>
      <c r="B130" s="106" t="n">
        <v>9</v>
      </c>
      <c r="C130" s="106" t="n">
        <v>8</v>
      </c>
      <c r="D130" s="82" t="n">
        <f aca="false">F130+E130</f>
        <v>12625000</v>
      </c>
      <c r="E130" s="82" t="n">
        <v>9825000</v>
      </c>
      <c r="F130" s="82" t="n">
        <v>2800000</v>
      </c>
      <c r="G130" s="173" t="n">
        <v>14.1636107391021</v>
      </c>
    </row>
    <row r="131" s="14" customFormat="true" ht="12" hidden="false" customHeight="false" outlineLevel="0" collapsed="false">
      <c r="A131" s="29" t="n">
        <v>2006</v>
      </c>
      <c r="B131" s="106" t="n">
        <v>7</v>
      </c>
      <c r="C131" s="106" t="n">
        <v>7</v>
      </c>
      <c r="D131" s="82" t="n">
        <f aca="false">F131+E131</f>
        <v>9000000</v>
      </c>
      <c r="E131" s="82" t="n">
        <v>7350000</v>
      </c>
      <c r="F131" s="82" t="n">
        <v>1650000</v>
      </c>
      <c r="G131" s="173" t="n">
        <v>20.3162761114657</v>
      </c>
    </row>
    <row r="132" s="14" customFormat="true" ht="12" hidden="false" customHeight="false" outlineLevel="0" collapsed="false">
      <c r="A132" s="29" t="n">
        <v>2007</v>
      </c>
      <c r="B132" s="106" t="n">
        <v>15</v>
      </c>
      <c r="C132" s="106" t="n">
        <v>14</v>
      </c>
      <c r="D132" s="82" t="n">
        <f aca="false">F132+E132</f>
        <v>22675000</v>
      </c>
      <c r="E132" s="82" t="n">
        <v>17665000</v>
      </c>
      <c r="F132" s="82" t="n">
        <v>5010000</v>
      </c>
      <c r="G132" s="173" t="n">
        <v>10.5205645881981</v>
      </c>
    </row>
    <row r="133" s="14" customFormat="true" ht="12" hidden="false" customHeight="false" outlineLevel="0" collapsed="false">
      <c r="A133" s="29" t="n">
        <v>2008</v>
      </c>
      <c r="B133" s="106" t="n">
        <v>10</v>
      </c>
      <c r="C133" s="106" t="n">
        <v>10</v>
      </c>
      <c r="D133" s="82" t="n">
        <v>21160000</v>
      </c>
      <c r="E133" s="82" t="n">
        <v>16610000</v>
      </c>
      <c r="F133" s="82" t="n">
        <v>4550000</v>
      </c>
      <c r="G133" s="173" t="n">
        <v>13.8249571733404</v>
      </c>
    </row>
    <row r="134" s="14" customFormat="true" ht="12" hidden="false" customHeight="false" outlineLevel="0" collapsed="false">
      <c r="A134" s="29" t="n">
        <v>2009</v>
      </c>
      <c r="B134" s="106" t="n">
        <v>8</v>
      </c>
      <c r="C134" s="106" t="n">
        <v>7</v>
      </c>
      <c r="D134" s="82" t="n">
        <v>16965000</v>
      </c>
      <c r="E134" s="82" t="n">
        <v>12925000</v>
      </c>
      <c r="F134" s="82" t="n">
        <v>4040000</v>
      </c>
      <c r="G134" s="173" t="n">
        <v>19.3576655328578</v>
      </c>
    </row>
    <row r="135" s="14" customFormat="true" ht="12" hidden="false" customHeight="false" outlineLevel="0" collapsed="false">
      <c r="A135" s="29" t="n">
        <v>2010</v>
      </c>
      <c r="B135" s="106" t="n">
        <v>6</v>
      </c>
      <c r="C135" s="106" t="n">
        <v>5</v>
      </c>
      <c r="D135" s="82" t="n">
        <v>14515000</v>
      </c>
      <c r="E135" s="82" t="n">
        <v>11965000</v>
      </c>
      <c r="F135" s="82" t="n">
        <v>2550000</v>
      </c>
      <c r="G135" s="173" t="n">
        <v>16.7935955115758</v>
      </c>
    </row>
    <row r="136" s="14" customFormat="true" ht="12" hidden="false" customHeight="false" outlineLevel="0" collapsed="false">
      <c r="A136" s="29" t="n">
        <v>2011</v>
      </c>
      <c r="B136" s="106" t="n">
        <v>9</v>
      </c>
      <c r="C136" s="106" t="n">
        <v>9</v>
      </c>
      <c r="D136" s="82" t="n">
        <v>13705000</v>
      </c>
      <c r="E136" s="82" t="n">
        <v>11270000</v>
      </c>
      <c r="F136" s="82" t="n">
        <v>2435000</v>
      </c>
      <c r="G136" s="173" t="n">
        <v>13.2749306126981</v>
      </c>
    </row>
    <row r="137" s="14" customFormat="true" ht="12" hidden="false" customHeight="false" outlineLevel="0" collapsed="false">
      <c r="A137" s="29" t="n">
        <v>2012</v>
      </c>
      <c r="B137" s="106" t="n">
        <v>12</v>
      </c>
      <c r="C137" s="106" t="n">
        <v>11</v>
      </c>
      <c r="D137" s="82" t="n">
        <v>22025000</v>
      </c>
      <c r="E137" s="82" t="n">
        <v>16095000</v>
      </c>
      <c r="F137" s="82" t="n">
        <v>5930000</v>
      </c>
      <c r="G137" s="173" t="n">
        <v>11.7572221439445</v>
      </c>
    </row>
    <row r="138" s="14" customFormat="true" ht="12" hidden="false" customHeight="false" outlineLevel="0" collapsed="false">
      <c r="A138" s="29" t="n">
        <v>2013</v>
      </c>
      <c r="B138" s="106" t="n">
        <v>5</v>
      </c>
      <c r="C138" s="106" t="n">
        <v>5</v>
      </c>
      <c r="D138" s="82" t="n">
        <v>10480000</v>
      </c>
      <c r="E138" s="82" t="n">
        <v>8250000</v>
      </c>
      <c r="F138" s="82" t="n">
        <v>2230000</v>
      </c>
      <c r="G138" s="173" t="n">
        <v>10.2737349427165</v>
      </c>
    </row>
    <row r="139" s="14" customFormat="true" ht="12" hidden="false" customHeight="false" outlineLevel="0" collapsed="false">
      <c r="A139" s="29" t="n">
        <v>2014</v>
      </c>
      <c r="B139" s="106" t="n">
        <v>11</v>
      </c>
      <c r="C139" s="106" t="n">
        <v>10</v>
      </c>
      <c r="D139" s="82" t="n">
        <v>23080997</v>
      </c>
      <c r="E139" s="82" t="n">
        <v>18280997</v>
      </c>
      <c r="F139" s="82" t="n">
        <v>4800000</v>
      </c>
      <c r="G139" s="173" t="n">
        <v>13.2586248986094</v>
      </c>
    </row>
    <row r="140" s="14" customFormat="true" ht="12" hidden="false" customHeight="false" outlineLevel="0" collapsed="false">
      <c r="A140" s="29" t="n">
        <v>2015</v>
      </c>
      <c r="B140" s="106" t="n">
        <v>10</v>
      </c>
      <c r="C140" s="106" t="n">
        <v>10</v>
      </c>
      <c r="D140" s="82" t="n">
        <v>24446000</v>
      </c>
      <c r="E140" s="82" t="n">
        <v>19226000</v>
      </c>
      <c r="F140" s="82" t="n">
        <v>5220000</v>
      </c>
      <c r="G140" s="173" t="n">
        <v>21.0542423979768</v>
      </c>
    </row>
    <row r="141" s="14" customFormat="true" ht="12" hidden="false" customHeight="false" outlineLevel="0" collapsed="false">
      <c r="A141" s="29" t="n">
        <v>2016</v>
      </c>
      <c r="B141" s="106" t="n">
        <v>5</v>
      </c>
      <c r="C141" s="106" t="n">
        <v>5</v>
      </c>
      <c r="D141" s="82" t="n">
        <v>12250000</v>
      </c>
      <c r="E141" s="82" t="n">
        <v>10350000</v>
      </c>
      <c r="F141" s="82" t="n">
        <v>1900000</v>
      </c>
      <c r="G141" s="173" t="n">
        <v>17.4233955523974</v>
      </c>
    </row>
    <row r="142" s="14" customFormat="true" ht="12" hidden="false" customHeight="false" outlineLevel="0" collapsed="false">
      <c r="A142" s="29" t="n">
        <v>2017</v>
      </c>
      <c r="B142" s="106" t="n">
        <v>10</v>
      </c>
      <c r="C142" s="106" t="n">
        <v>10</v>
      </c>
      <c r="D142" s="82" t="n">
        <v>15250000</v>
      </c>
      <c r="E142" s="82" t="n">
        <v>12700000</v>
      </c>
      <c r="F142" s="82" t="n">
        <v>2550000</v>
      </c>
      <c r="G142" s="173" t="n">
        <v>20.721649586796</v>
      </c>
    </row>
    <row r="143" s="14" customFormat="true" ht="12" hidden="false" customHeight="false" outlineLevel="0" collapsed="false">
      <c r="A143" s="29" t="n">
        <v>2018</v>
      </c>
      <c r="B143" s="106" t="n">
        <v>14</v>
      </c>
      <c r="C143" s="106" t="n">
        <v>14</v>
      </c>
      <c r="D143" s="82" t="n">
        <v>26410000</v>
      </c>
      <c r="E143" s="82" t="n">
        <v>19700000</v>
      </c>
      <c r="F143" s="82" t="n">
        <v>6710000</v>
      </c>
      <c r="G143" s="173" t="n">
        <v>17.1428101107087</v>
      </c>
    </row>
    <row r="144" s="14" customFormat="true" ht="12" hidden="false" customHeight="false" outlineLevel="0" collapsed="false">
      <c r="A144" s="29" t="n">
        <v>2019</v>
      </c>
      <c r="B144" s="106" t="n">
        <v>12</v>
      </c>
      <c r="C144" s="106" t="n">
        <v>11</v>
      </c>
      <c r="D144" s="82" t="n">
        <v>25940000</v>
      </c>
      <c r="E144" s="82" t="n">
        <v>20540000</v>
      </c>
      <c r="F144" s="82" t="n">
        <v>5400000</v>
      </c>
      <c r="G144" s="173" t="n">
        <v>17.8127401290759</v>
      </c>
    </row>
    <row r="145" s="14" customFormat="true" ht="12" hidden="false" customHeight="false" outlineLevel="0" collapsed="false">
      <c r="A145" s="29" t="n">
        <v>2020</v>
      </c>
      <c r="B145" s="106" t="n">
        <v>6</v>
      </c>
      <c r="C145" s="106" t="n">
        <v>6</v>
      </c>
      <c r="D145" s="82" t="n">
        <v>10900000</v>
      </c>
      <c r="E145" s="82" t="n">
        <v>8200000</v>
      </c>
      <c r="F145" s="82" t="n">
        <v>2700000</v>
      </c>
      <c r="G145" s="173" t="n">
        <v>19.0219061506618</v>
      </c>
    </row>
    <row r="146" s="14" customFormat="true" ht="12" hidden="false" customHeight="false" outlineLevel="0" collapsed="false">
      <c r="A146" s="29" t="n">
        <v>2021</v>
      </c>
      <c r="B146" s="106" t="n">
        <v>12</v>
      </c>
      <c r="C146" s="106" t="n">
        <v>12</v>
      </c>
      <c r="D146" s="82" t="n">
        <v>28197000</v>
      </c>
      <c r="E146" s="82" t="n">
        <v>21847000</v>
      </c>
      <c r="F146" s="82" t="n">
        <v>6350000</v>
      </c>
      <c r="G146" s="173" t="n">
        <v>16.7882787342253</v>
      </c>
    </row>
    <row r="147" s="14" customFormat="true" ht="12" hidden="false" customHeight="false" outlineLevel="0" collapsed="false">
      <c r="A147" s="29" t="n">
        <v>2022</v>
      </c>
      <c r="B147" s="106" t="n">
        <v>6</v>
      </c>
      <c r="C147" s="106" t="n">
        <v>6</v>
      </c>
      <c r="D147" s="82" t="n">
        <v>13200000</v>
      </c>
      <c r="E147" s="82" t="n">
        <v>11100000</v>
      </c>
      <c r="F147" s="82" t="n">
        <v>2100000</v>
      </c>
      <c r="G147" s="173" t="n">
        <v>20.122693857345</v>
      </c>
    </row>
    <row r="148" s="14" customFormat="true" ht="12" hidden="false" customHeight="false" outlineLevel="0" collapsed="false">
      <c r="A148" s="29" t="n">
        <v>2023</v>
      </c>
      <c r="B148" s="106" t="n">
        <v>8</v>
      </c>
      <c r="C148" s="106" t="n">
        <v>8</v>
      </c>
      <c r="D148" s="82" t="n">
        <v>15250000</v>
      </c>
      <c r="E148" s="84" t="n">
        <v>12200000</v>
      </c>
      <c r="F148" s="84" t="n">
        <v>3050000</v>
      </c>
      <c r="G148" s="173" t="n">
        <v>18.3</v>
      </c>
    </row>
    <row r="149" s="14" customFormat="true" ht="12" hidden="false" customHeight="false" outlineLevel="0" collapsed="false">
      <c r="A149" s="29" t="n">
        <v>2024</v>
      </c>
      <c r="B149" s="106" t="n">
        <v>15</v>
      </c>
      <c r="C149" s="106" t="n">
        <v>15</v>
      </c>
      <c r="D149" s="82" t="n">
        <v>33500000</v>
      </c>
      <c r="E149" s="82" t="n">
        <v>25000000</v>
      </c>
      <c r="F149" s="82" t="n">
        <v>8500000</v>
      </c>
      <c r="G149" s="173" t="n">
        <v>18.530534479193</v>
      </c>
    </row>
    <row r="150" customFormat="false" ht="12" hidden="false" customHeight="false" outlineLevel="0" collapsed="false">
      <c r="A150" s="96" t="s">
        <v>134</v>
      </c>
      <c r="B150" s="40"/>
      <c r="C150" s="40"/>
      <c r="D150" s="40"/>
      <c r="E150" s="40"/>
      <c r="F150" s="40"/>
    </row>
    <row r="151" s="14" customFormat="true" ht="12" hidden="false" customHeight="false" outlineLevel="0" collapsed="false"/>
    <row r="152" s="14" customFormat="true" ht="12" hidden="false" customHeight="false" outlineLevel="0" collapsed="false"/>
    <row r="153" s="42" customFormat="true" ht="12.75" hidden="false" customHeight="false" outlineLevel="0" collapsed="false">
      <c r="A153" s="57" t="s">
        <v>30</v>
      </c>
    </row>
    <row r="154" s="14" customFormat="true" ht="3" hidden="false" customHeight="true" outlineLevel="0" collapsed="false"/>
    <row r="155" s="190" customFormat="true" ht="24" hidden="false" customHeight="false" outlineLevel="0" collapsed="false">
      <c r="A155" s="58"/>
      <c r="B155" s="169" t="s">
        <v>129</v>
      </c>
      <c r="C155" s="169" t="s">
        <v>130</v>
      </c>
      <c r="D155" s="170" t="s">
        <v>139</v>
      </c>
      <c r="E155" s="78" t="s">
        <v>140</v>
      </c>
      <c r="F155" s="78" t="s">
        <v>141</v>
      </c>
      <c r="G155" s="171" t="s">
        <v>133</v>
      </c>
    </row>
    <row r="156" s="14" customFormat="true" ht="12" hidden="false" customHeight="false" outlineLevel="0" collapsed="false">
      <c r="A156" s="29" t="n">
        <v>1999</v>
      </c>
      <c r="B156" s="106" t="n">
        <v>22</v>
      </c>
      <c r="C156" s="106" t="n">
        <v>19</v>
      </c>
      <c r="D156" s="82" t="n">
        <f aca="false">F156+E156</f>
        <v>7866369.29</v>
      </c>
      <c r="E156" s="82" t="n">
        <v>3087092.6</v>
      </c>
      <c r="F156" s="82" t="n">
        <v>4779276.69</v>
      </c>
      <c r="G156" s="173" t="n">
        <v>10.7394094218456</v>
      </c>
    </row>
    <row r="157" s="14" customFormat="true" ht="12" hidden="false" customHeight="false" outlineLevel="0" collapsed="false">
      <c r="A157" s="29" t="n">
        <v>2000</v>
      </c>
      <c r="B157" s="106" t="n">
        <v>22</v>
      </c>
      <c r="C157" s="106" t="n">
        <v>19</v>
      </c>
      <c r="D157" s="82" t="n">
        <f aca="false">F157+E157</f>
        <v>7066011.92</v>
      </c>
      <c r="E157" s="82" t="n">
        <v>2965133.37</v>
      </c>
      <c r="F157" s="82" t="n">
        <v>4100878.55</v>
      </c>
      <c r="G157" s="173" t="n">
        <v>10.1864173158236</v>
      </c>
    </row>
    <row r="158" s="14" customFormat="true" ht="12" hidden="false" customHeight="false" outlineLevel="0" collapsed="false">
      <c r="A158" s="29" t="n">
        <v>2001</v>
      </c>
      <c r="B158" s="106" t="n">
        <v>17</v>
      </c>
      <c r="C158" s="106" t="n">
        <v>14</v>
      </c>
      <c r="D158" s="82" t="n">
        <f aca="false">F158+E158</f>
        <v>5122430.21</v>
      </c>
      <c r="E158" s="82" t="n">
        <v>2150551.26</v>
      </c>
      <c r="F158" s="82" t="n">
        <v>2971878.95</v>
      </c>
      <c r="G158" s="173" t="n">
        <v>12.0827223231466</v>
      </c>
    </row>
    <row r="159" s="14" customFormat="true" ht="12" hidden="false" customHeight="false" outlineLevel="0" collapsed="false">
      <c r="A159" s="29" t="n">
        <v>2002</v>
      </c>
      <c r="B159" s="106" t="n">
        <v>19</v>
      </c>
      <c r="C159" s="106" t="n">
        <v>16</v>
      </c>
      <c r="D159" s="82" t="n">
        <f aca="false">F159+E159</f>
        <v>6564901.08</v>
      </c>
      <c r="E159" s="82" t="n">
        <v>3168328.04</v>
      </c>
      <c r="F159" s="82" t="n">
        <v>3396573.04</v>
      </c>
      <c r="G159" s="173" t="n">
        <v>10.0146480766963</v>
      </c>
    </row>
    <row r="160" s="14" customFormat="true" ht="12" hidden="false" customHeight="false" outlineLevel="0" collapsed="false">
      <c r="A160" s="29" t="n">
        <v>2003</v>
      </c>
      <c r="B160" s="106" t="n">
        <v>18</v>
      </c>
      <c r="C160" s="106" t="n">
        <v>13</v>
      </c>
      <c r="D160" s="82" t="n">
        <f aca="false">F160+E160</f>
        <v>5640000</v>
      </c>
      <c r="E160" s="82" t="n">
        <v>2452000</v>
      </c>
      <c r="F160" s="82" t="n">
        <v>3188000</v>
      </c>
      <c r="G160" s="173" t="n">
        <v>9.10637039854821</v>
      </c>
    </row>
    <row r="161" s="14" customFormat="true" ht="12" hidden="false" customHeight="false" outlineLevel="0" collapsed="false">
      <c r="A161" s="29" t="n">
        <v>2004</v>
      </c>
      <c r="B161" s="106" t="n">
        <v>18</v>
      </c>
      <c r="C161" s="106" t="n">
        <v>14</v>
      </c>
      <c r="D161" s="82" t="n">
        <f aca="false">F161+E161</f>
        <v>7450000</v>
      </c>
      <c r="E161" s="82" t="n">
        <v>2430000</v>
      </c>
      <c r="F161" s="82" t="n">
        <v>5020000</v>
      </c>
      <c r="G161" s="173" t="n">
        <v>10.1150135421702</v>
      </c>
    </row>
    <row r="162" s="14" customFormat="true" ht="12" hidden="false" customHeight="false" outlineLevel="0" collapsed="false">
      <c r="A162" s="29" t="n">
        <v>2005</v>
      </c>
      <c r="B162" s="106" t="n">
        <v>17</v>
      </c>
      <c r="C162" s="106" t="n">
        <v>12</v>
      </c>
      <c r="D162" s="82" t="n">
        <f aca="false">F162+E162</f>
        <v>6250000</v>
      </c>
      <c r="E162" s="82" t="n">
        <v>2220000</v>
      </c>
      <c r="F162" s="82" t="n">
        <v>4030000</v>
      </c>
      <c r="G162" s="173" t="n">
        <v>11.8130016580162</v>
      </c>
    </row>
    <row r="163" s="14" customFormat="true" ht="12" hidden="false" customHeight="false" outlineLevel="0" collapsed="false">
      <c r="A163" s="29" t="n">
        <v>2006</v>
      </c>
      <c r="B163" s="106" t="n">
        <v>16</v>
      </c>
      <c r="C163" s="106" t="n">
        <v>12</v>
      </c>
      <c r="D163" s="82" t="n">
        <f aca="false">F163+E163</f>
        <v>5225000</v>
      </c>
      <c r="E163" s="82" t="n">
        <v>2050000</v>
      </c>
      <c r="F163" s="82" t="n">
        <v>3175000</v>
      </c>
      <c r="G163" s="173" t="n">
        <v>10.2313939897365</v>
      </c>
    </row>
    <row r="164" s="14" customFormat="true" ht="12" hidden="false" customHeight="false" outlineLevel="0" collapsed="false">
      <c r="A164" s="29" t="n">
        <v>2007</v>
      </c>
      <c r="B164" s="106" t="n">
        <v>22</v>
      </c>
      <c r="C164" s="106" t="n">
        <v>18</v>
      </c>
      <c r="D164" s="82" t="n">
        <f aca="false">F164+E164</f>
        <v>6555000</v>
      </c>
      <c r="E164" s="82" t="n">
        <v>2740000</v>
      </c>
      <c r="F164" s="82" t="n">
        <v>3815000</v>
      </c>
      <c r="G164" s="173" t="n">
        <v>11.4099739046673</v>
      </c>
    </row>
    <row r="165" s="14" customFormat="true" ht="12" hidden="false" customHeight="false" outlineLevel="0" collapsed="false">
      <c r="A165" s="29" t="n">
        <v>2008</v>
      </c>
      <c r="B165" s="106" t="n">
        <v>14</v>
      </c>
      <c r="C165" s="106" t="n">
        <v>11</v>
      </c>
      <c r="D165" s="82" t="n">
        <v>4270000</v>
      </c>
      <c r="E165" s="82" t="n">
        <v>1685000</v>
      </c>
      <c r="F165" s="82" t="n">
        <v>2585000</v>
      </c>
      <c r="G165" s="173" t="n">
        <v>12.6882511548686</v>
      </c>
    </row>
    <row r="166" s="14" customFormat="true" ht="12" hidden="false" customHeight="false" outlineLevel="0" collapsed="false">
      <c r="A166" s="29" t="n">
        <v>2009</v>
      </c>
      <c r="B166" s="106" t="n">
        <v>22</v>
      </c>
      <c r="C166" s="106" t="n">
        <v>13</v>
      </c>
      <c r="D166" s="82" t="n">
        <v>7840000</v>
      </c>
      <c r="E166" s="82" t="n">
        <v>2675000</v>
      </c>
      <c r="F166" s="82" t="n">
        <v>5165000</v>
      </c>
      <c r="G166" s="173" t="n">
        <v>12.4563503427339</v>
      </c>
    </row>
    <row r="167" s="14" customFormat="true" ht="12" hidden="false" customHeight="false" outlineLevel="0" collapsed="false">
      <c r="A167" s="29" t="n">
        <v>2010</v>
      </c>
      <c r="B167" s="106" t="n">
        <v>30</v>
      </c>
      <c r="C167" s="106" t="n">
        <v>20</v>
      </c>
      <c r="D167" s="82" t="n">
        <v>10270000</v>
      </c>
      <c r="E167" s="82" t="n">
        <v>3855000</v>
      </c>
      <c r="F167" s="82" t="n">
        <v>6415000</v>
      </c>
      <c r="G167" s="173" t="n">
        <v>11.7852135985621</v>
      </c>
    </row>
    <row r="168" s="14" customFormat="true" ht="12" hidden="false" customHeight="false" outlineLevel="0" collapsed="false">
      <c r="A168" s="29" t="n">
        <v>2011</v>
      </c>
      <c r="B168" s="106" t="n">
        <v>21</v>
      </c>
      <c r="C168" s="106" t="n">
        <v>17</v>
      </c>
      <c r="D168" s="82" t="n">
        <v>7550000</v>
      </c>
      <c r="E168" s="82" t="n">
        <v>2750000</v>
      </c>
      <c r="F168" s="82" t="n">
        <v>4800000</v>
      </c>
      <c r="G168" s="173" t="n">
        <v>13.3317128091962</v>
      </c>
    </row>
    <row r="169" s="14" customFormat="true" ht="12" hidden="false" customHeight="false" outlineLevel="0" collapsed="false">
      <c r="A169" s="29" t="n">
        <v>2012</v>
      </c>
      <c r="B169" s="106" t="n">
        <v>19</v>
      </c>
      <c r="C169" s="106" t="n">
        <v>10</v>
      </c>
      <c r="D169" s="82" t="n">
        <v>6550000</v>
      </c>
      <c r="E169" s="82" t="n">
        <v>2300000</v>
      </c>
      <c r="F169" s="82" t="n">
        <v>4250000</v>
      </c>
      <c r="G169" s="173" t="n">
        <v>10.3254913302288</v>
      </c>
    </row>
    <row r="170" s="14" customFormat="true" ht="12" hidden="false" customHeight="false" outlineLevel="0" collapsed="false">
      <c r="A170" s="29" t="n">
        <v>2013</v>
      </c>
      <c r="B170" s="106" t="n">
        <v>25</v>
      </c>
      <c r="C170" s="106" t="n">
        <v>17</v>
      </c>
      <c r="D170" s="82" t="n">
        <v>7672500</v>
      </c>
      <c r="E170" s="82" t="n">
        <v>2977500</v>
      </c>
      <c r="F170" s="82" t="n">
        <v>4695000</v>
      </c>
      <c r="G170" s="173" t="n">
        <v>10.3033855199194</v>
      </c>
    </row>
    <row r="171" s="14" customFormat="true" ht="12" hidden="false" customHeight="false" outlineLevel="0" collapsed="false">
      <c r="A171" s="29" t="n">
        <v>2014</v>
      </c>
      <c r="B171" s="106" t="n">
        <v>15</v>
      </c>
      <c r="C171" s="106" t="n">
        <v>10</v>
      </c>
      <c r="D171" s="82" t="n">
        <v>6600000</v>
      </c>
      <c r="E171" s="82" t="n">
        <v>2100000</v>
      </c>
      <c r="F171" s="82" t="n">
        <v>4500000</v>
      </c>
      <c r="G171" s="173" t="n">
        <v>10.3381027961733</v>
      </c>
    </row>
    <row r="172" s="14" customFormat="true" ht="12" hidden="false" customHeight="false" outlineLevel="0" collapsed="false">
      <c r="A172" s="29" t="n">
        <v>2015</v>
      </c>
      <c r="B172" s="106" t="n">
        <v>26</v>
      </c>
      <c r="C172" s="106" t="n">
        <v>20</v>
      </c>
      <c r="D172" s="82" t="n">
        <v>9910000</v>
      </c>
      <c r="E172" s="82" t="n">
        <v>3650000</v>
      </c>
      <c r="F172" s="82" t="n">
        <v>6260000</v>
      </c>
      <c r="G172" s="173" t="n">
        <v>15.372601773294</v>
      </c>
    </row>
    <row r="173" s="14" customFormat="true" ht="12" hidden="false" customHeight="false" outlineLevel="0" collapsed="false">
      <c r="A173" s="29" t="n">
        <v>2016</v>
      </c>
      <c r="B173" s="106" t="n">
        <v>21</v>
      </c>
      <c r="C173" s="106" t="n">
        <v>14</v>
      </c>
      <c r="D173" s="82" t="n">
        <v>6740000</v>
      </c>
      <c r="E173" s="82" t="n">
        <v>2430000</v>
      </c>
      <c r="F173" s="82" t="n">
        <v>4310000</v>
      </c>
      <c r="G173" s="173" t="n">
        <v>9.89905650095054</v>
      </c>
    </row>
    <row r="174" s="14" customFormat="true" ht="12" hidden="false" customHeight="false" outlineLevel="0" collapsed="false">
      <c r="A174" s="29" t="n">
        <v>2017</v>
      </c>
      <c r="B174" s="106" t="n">
        <v>24</v>
      </c>
      <c r="C174" s="106" t="n">
        <v>17</v>
      </c>
      <c r="D174" s="82" t="n">
        <v>9990000</v>
      </c>
      <c r="E174" s="82" t="n">
        <v>3200000</v>
      </c>
      <c r="F174" s="82" t="n">
        <v>6790000</v>
      </c>
      <c r="G174" s="173" t="n">
        <v>12.8618002524054</v>
      </c>
    </row>
    <row r="175" s="14" customFormat="true" ht="12" hidden="false" customHeight="false" outlineLevel="0" collapsed="false">
      <c r="A175" s="29" t="n">
        <v>2018</v>
      </c>
      <c r="B175" s="106" t="n">
        <v>23</v>
      </c>
      <c r="C175" s="106" t="n">
        <v>17</v>
      </c>
      <c r="D175" s="82" t="n">
        <v>8330000</v>
      </c>
      <c r="E175" s="82" t="n">
        <v>2930000</v>
      </c>
      <c r="F175" s="82" t="n">
        <v>5400000</v>
      </c>
      <c r="G175" s="173" t="n">
        <v>11.7699707437808</v>
      </c>
    </row>
    <row r="176" s="14" customFormat="true" ht="12" hidden="false" customHeight="false" outlineLevel="0" collapsed="false">
      <c r="A176" s="29" t="n">
        <v>2019</v>
      </c>
      <c r="B176" s="106" t="n">
        <v>23</v>
      </c>
      <c r="C176" s="106" t="n">
        <v>16</v>
      </c>
      <c r="D176" s="82" t="n">
        <v>8995000</v>
      </c>
      <c r="E176" s="82" t="n">
        <v>2740000</v>
      </c>
      <c r="F176" s="82" t="n">
        <v>6255000</v>
      </c>
      <c r="G176" s="173" t="n">
        <v>10.0583646814373</v>
      </c>
    </row>
    <row r="177" s="14" customFormat="true" ht="12" hidden="false" customHeight="false" outlineLevel="0" collapsed="false">
      <c r="A177" s="29" t="n">
        <v>2020</v>
      </c>
      <c r="B177" s="106" t="n">
        <v>18</v>
      </c>
      <c r="C177" s="106" t="n">
        <v>14</v>
      </c>
      <c r="D177" s="82" t="n">
        <v>7040000</v>
      </c>
      <c r="E177" s="82" t="n">
        <v>2390000</v>
      </c>
      <c r="F177" s="82" t="n">
        <v>4650000</v>
      </c>
      <c r="G177" s="173" t="n">
        <v>10.3025991921152</v>
      </c>
    </row>
    <row r="178" s="14" customFormat="true" ht="12" hidden="false" customHeight="false" outlineLevel="0" collapsed="false">
      <c r="A178" s="29" t="n">
        <v>2021</v>
      </c>
      <c r="B178" s="106" t="n">
        <v>26</v>
      </c>
      <c r="C178" s="106" t="n">
        <v>17</v>
      </c>
      <c r="D178" s="82" t="n">
        <v>10650000</v>
      </c>
      <c r="E178" s="82" t="n">
        <v>3320000</v>
      </c>
      <c r="F178" s="82" t="n">
        <v>7330000</v>
      </c>
      <c r="G178" s="173" t="n">
        <v>10.9601812396152</v>
      </c>
    </row>
    <row r="179" s="14" customFormat="true" ht="12" hidden="false" customHeight="false" outlineLevel="0" collapsed="false">
      <c r="A179" s="29" t="n">
        <v>2022</v>
      </c>
      <c r="B179" s="106" t="n">
        <v>16</v>
      </c>
      <c r="C179" s="106" t="n">
        <v>12</v>
      </c>
      <c r="D179" s="82" t="n">
        <v>6545000</v>
      </c>
      <c r="E179" s="82" t="n">
        <v>2060000</v>
      </c>
      <c r="F179" s="82" t="n">
        <v>4485000</v>
      </c>
      <c r="G179" s="173" t="n">
        <v>8.54732040786951</v>
      </c>
    </row>
    <row r="180" s="14" customFormat="true" ht="12" hidden="false" customHeight="false" outlineLevel="0" collapsed="false">
      <c r="A180" s="29" t="n">
        <v>2023</v>
      </c>
      <c r="B180" s="106" t="n">
        <v>23</v>
      </c>
      <c r="C180" s="106" t="n">
        <v>17</v>
      </c>
      <c r="D180" s="82" t="n">
        <v>9185000</v>
      </c>
      <c r="E180" s="84" t="n">
        <v>3550000</v>
      </c>
      <c r="F180" s="84" t="n">
        <v>5635000</v>
      </c>
      <c r="G180" s="173" t="n">
        <v>12.1</v>
      </c>
    </row>
    <row r="181" s="14" customFormat="true" ht="12" hidden="false" customHeight="false" outlineLevel="0" collapsed="false">
      <c r="A181" s="29" t="n">
        <v>2024</v>
      </c>
      <c r="B181" s="106" t="n">
        <v>17</v>
      </c>
      <c r="C181" s="106" t="n">
        <v>8</v>
      </c>
      <c r="D181" s="82" t="n">
        <v>5490000</v>
      </c>
      <c r="E181" s="82" t="n">
        <v>1750000</v>
      </c>
      <c r="F181" s="82" t="n">
        <v>3740000</v>
      </c>
      <c r="G181" s="173" t="n">
        <v>6.52689831092432</v>
      </c>
    </row>
    <row r="182" customFormat="false" ht="12" hidden="false" customHeight="false" outlineLevel="0" collapsed="false">
      <c r="A182" s="96" t="s">
        <v>134</v>
      </c>
      <c r="B182" s="40"/>
      <c r="C182" s="40"/>
      <c r="D182" s="40"/>
      <c r="E182" s="40"/>
      <c r="F182" s="40"/>
    </row>
    <row r="183" s="14" customFormat="true" ht="12" hidden="false" customHeight="false" outlineLevel="0" collapsed="false"/>
    <row r="184" s="14" customFormat="true" ht="12" hidden="false" customHeight="false" outlineLevel="0" collapsed="false"/>
    <row r="185" s="42" customFormat="true" ht="12.75" hidden="false" customHeight="false" outlineLevel="0" collapsed="false">
      <c r="A185" s="57" t="s">
        <v>142</v>
      </c>
    </row>
    <row r="186" s="14" customFormat="true" ht="3" hidden="false" customHeight="true" outlineLevel="0" collapsed="false"/>
    <row r="187" s="190" customFormat="true" ht="24" hidden="false" customHeight="false" outlineLevel="0" collapsed="false">
      <c r="A187" s="58"/>
      <c r="B187" s="169" t="s">
        <v>129</v>
      </c>
      <c r="C187" s="169" t="s">
        <v>130</v>
      </c>
      <c r="D187" s="170" t="s">
        <v>139</v>
      </c>
      <c r="E187" s="78" t="s">
        <v>140</v>
      </c>
      <c r="F187" s="78" t="s">
        <v>141</v>
      </c>
      <c r="G187" s="171" t="s">
        <v>133</v>
      </c>
    </row>
    <row r="188" s="14" customFormat="true" ht="12" hidden="false" customHeight="false" outlineLevel="0" collapsed="false">
      <c r="A188" s="29" t="n">
        <v>2009</v>
      </c>
      <c r="B188" s="106" t="n">
        <v>7</v>
      </c>
      <c r="C188" s="106" t="n">
        <v>7</v>
      </c>
      <c r="D188" s="82" t="n">
        <v>480000</v>
      </c>
      <c r="E188" s="82" t="n">
        <v>480000</v>
      </c>
      <c r="F188" s="82" t="s">
        <v>64</v>
      </c>
      <c r="G188" s="173" t="n">
        <v>0.637089968398612</v>
      </c>
    </row>
    <row r="189" s="14" customFormat="true" ht="12" hidden="false" customHeight="false" outlineLevel="0" collapsed="false">
      <c r="A189" s="29" t="n">
        <v>2010</v>
      </c>
      <c r="B189" s="106" t="n">
        <v>5</v>
      </c>
      <c r="C189" s="106" t="n">
        <v>5</v>
      </c>
      <c r="D189" s="82" t="n">
        <v>850000</v>
      </c>
      <c r="E189" s="82" t="n">
        <v>850000</v>
      </c>
      <c r="F189" s="82" t="s">
        <v>64</v>
      </c>
      <c r="G189" s="173" t="n">
        <v>1.56871264998992</v>
      </c>
    </row>
    <row r="190" s="14" customFormat="true" ht="12" hidden="false" customHeight="false" outlineLevel="0" collapsed="false">
      <c r="A190" s="29" t="n">
        <v>2011</v>
      </c>
      <c r="B190" s="106" t="n">
        <v>17</v>
      </c>
      <c r="C190" s="106" t="n">
        <v>16</v>
      </c>
      <c r="D190" s="82" t="n">
        <v>1781700</v>
      </c>
      <c r="E190" s="82" t="n">
        <v>1781700</v>
      </c>
      <c r="F190" s="82" t="s">
        <v>64</v>
      </c>
      <c r="G190" s="173" t="n">
        <v>2.07287510814039</v>
      </c>
    </row>
    <row r="191" s="14" customFormat="true" ht="12" hidden="false" customHeight="false" outlineLevel="0" collapsed="false">
      <c r="A191" s="29" t="n">
        <v>2012</v>
      </c>
      <c r="B191" s="106" t="n">
        <v>22</v>
      </c>
      <c r="C191" s="106" t="n">
        <v>21</v>
      </c>
      <c r="D191" s="82" t="n">
        <v>3751000</v>
      </c>
      <c r="E191" s="82" t="n">
        <v>3166000</v>
      </c>
      <c r="F191" s="82" t="n">
        <v>585000</v>
      </c>
      <c r="G191" s="173" t="n">
        <v>1.60696865233427</v>
      </c>
    </row>
    <row r="192" s="14" customFormat="true" ht="12" hidden="false" customHeight="false" outlineLevel="0" collapsed="false">
      <c r="A192" s="29" t="n">
        <v>2013</v>
      </c>
      <c r="B192" s="106" t="n">
        <v>18</v>
      </c>
      <c r="C192" s="106" t="n">
        <v>18</v>
      </c>
      <c r="D192" s="82" t="n">
        <v>3990000</v>
      </c>
      <c r="E192" s="82" t="n">
        <v>3040000</v>
      </c>
      <c r="F192" s="82" t="n">
        <v>950000</v>
      </c>
      <c r="G192" s="173" t="n">
        <v>2.24379663617431</v>
      </c>
    </row>
    <row r="193" s="14" customFormat="true" ht="12" hidden="false" customHeight="false" outlineLevel="0" collapsed="false">
      <c r="A193" s="29" t="n">
        <v>2014</v>
      </c>
      <c r="B193" s="106" t="n">
        <v>28</v>
      </c>
      <c r="C193" s="106" t="n">
        <v>28</v>
      </c>
      <c r="D193" s="82" t="n">
        <v>5301000</v>
      </c>
      <c r="E193" s="82" t="n">
        <v>4581000</v>
      </c>
      <c r="F193" s="82" t="n">
        <v>720000</v>
      </c>
      <c r="G193" s="173" t="n">
        <v>2.13559238210469</v>
      </c>
    </row>
    <row r="194" s="14" customFormat="true" ht="12" hidden="false" customHeight="false" outlineLevel="0" collapsed="false">
      <c r="A194" s="29" t="n">
        <v>2015</v>
      </c>
      <c r="B194" s="106" t="n">
        <v>35</v>
      </c>
      <c r="C194" s="106" t="n">
        <v>33</v>
      </c>
      <c r="D194" s="82" t="n">
        <v>7162000</v>
      </c>
      <c r="E194" s="82" t="n">
        <v>6592000</v>
      </c>
      <c r="F194" s="82" t="n">
        <v>570000</v>
      </c>
      <c r="G194" s="173" t="n">
        <v>2.42890441288827</v>
      </c>
    </row>
    <row r="195" s="14" customFormat="true" ht="12" hidden="false" customHeight="false" outlineLevel="0" collapsed="false">
      <c r="A195" s="29" t="n">
        <v>2016</v>
      </c>
      <c r="B195" s="106" t="n">
        <v>33</v>
      </c>
      <c r="C195" s="106" t="n">
        <v>33</v>
      </c>
      <c r="D195" s="82" t="n">
        <v>7600000</v>
      </c>
      <c r="E195" s="82" t="n">
        <v>7100000</v>
      </c>
      <c r="F195" s="82" t="n">
        <v>500000</v>
      </c>
      <c r="G195" s="173" t="n">
        <v>2.87556062838083</v>
      </c>
    </row>
    <row r="196" s="14" customFormat="true" ht="12" hidden="false" customHeight="false" outlineLevel="0" collapsed="false">
      <c r="A196" s="29" t="n">
        <v>2017</v>
      </c>
      <c r="B196" s="106" t="n">
        <v>43</v>
      </c>
      <c r="C196" s="106" t="n">
        <v>42</v>
      </c>
      <c r="D196" s="82" t="n">
        <v>13230000</v>
      </c>
      <c r="E196" s="82" t="n">
        <v>11685000</v>
      </c>
      <c r="F196" s="82" t="n">
        <v>1545000</v>
      </c>
      <c r="G196" s="173" t="n">
        <v>3.37948167548479</v>
      </c>
    </row>
    <row r="197" s="14" customFormat="true" ht="12" hidden="false" customHeight="false" outlineLevel="0" collapsed="false">
      <c r="A197" s="29" t="n">
        <v>2018</v>
      </c>
      <c r="B197" s="106" t="n">
        <v>38</v>
      </c>
      <c r="C197" s="106" t="n">
        <v>38</v>
      </c>
      <c r="D197" s="82" t="n">
        <v>9835000</v>
      </c>
      <c r="E197" s="82" t="n">
        <v>8685000</v>
      </c>
      <c r="F197" s="82" t="n">
        <v>1150000</v>
      </c>
      <c r="G197" s="173" t="n">
        <v>3.16767996835554</v>
      </c>
    </row>
    <row r="198" s="14" customFormat="true" ht="12" hidden="false" customHeight="false" outlineLevel="0" collapsed="false">
      <c r="A198" s="29" t="n">
        <v>2019</v>
      </c>
      <c r="B198" s="106" t="n">
        <v>30</v>
      </c>
      <c r="C198" s="106" t="n">
        <v>29</v>
      </c>
      <c r="D198" s="82" t="n">
        <v>8395000</v>
      </c>
      <c r="E198" s="82" t="n">
        <v>8305000</v>
      </c>
      <c r="F198" s="82" t="n">
        <v>90000</v>
      </c>
      <c r="G198" s="173" t="n">
        <v>2.85282057061495</v>
      </c>
    </row>
    <row r="199" s="14" customFormat="true" ht="12" hidden="false" customHeight="false" outlineLevel="0" collapsed="false">
      <c r="A199" s="29" t="n">
        <v>2020</v>
      </c>
      <c r="B199" s="106" t="n">
        <v>27</v>
      </c>
      <c r="C199" s="106" t="n">
        <v>27</v>
      </c>
      <c r="D199" s="82" t="n">
        <v>6530000</v>
      </c>
      <c r="E199" s="82" t="n">
        <v>6230000</v>
      </c>
      <c r="F199" s="82" t="n">
        <v>300000</v>
      </c>
      <c r="G199" s="173" t="n">
        <v>3.34702485190555</v>
      </c>
    </row>
    <row r="200" s="14" customFormat="true" ht="12" hidden="false" customHeight="false" outlineLevel="0" collapsed="false">
      <c r="A200" s="29" t="n">
        <v>2021</v>
      </c>
      <c r="B200" s="106" t="n">
        <v>27</v>
      </c>
      <c r="C200" s="106" t="n">
        <v>27</v>
      </c>
      <c r="D200" s="82" t="n">
        <v>7470000</v>
      </c>
      <c r="E200" s="82" t="n">
        <v>7330000</v>
      </c>
      <c r="F200" s="82" t="n">
        <v>140000</v>
      </c>
      <c r="G200" s="173" t="n">
        <v>2.96457901938139</v>
      </c>
    </row>
    <row r="201" s="14" customFormat="true" ht="12" hidden="false" customHeight="false" outlineLevel="0" collapsed="false">
      <c r="A201" s="29" t="n">
        <v>2022</v>
      </c>
      <c r="B201" s="106" t="n">
        <v>16</v>
      </c>
      <c r="C201" s="106" t="n">
        <v>16</v>
      </c>
      <c r="D201" s="82" t="n">
        <v>4420000</v>
      </c>
      <c r="E201" s="82" t="n">
        <v>4420000</v>
      </c>
      <c r="F201" s="82"/>
      <c r="G201" s="173" t="n">
        <v>2.71370730520306</v>
      </c>
    </row>
    <row r="202" s="14" customFormat="true" ht="12" hidden="false" customHeight="false" outlineLevel="0" collapsed="false">
      <c r="A202" s="29" t="n">
        <v>2023</v>
      </c>
      <c r="B202" s="106" t="n">
        <v>38</v>
      </c>
      <c r="C202" s="106" t="n">
        <v>38</v>
      </c>
      <c r="D202" s="82" t="n">
        <v>10440000</v>
      </c>
      <c r="E202" s="82" t="n">
        <v>9990000</v>
      </c>
      <c r="F202" s="82" t="n">
        <v>450000</v>
      </c>
      <c r="G202" s="173" t="n">
        <v>2.82898977135663</v>
      </c>
    </row>
    <row r="203" s="14" customFormat="true" ht="12" hidden="false" customHeight="false" outlineLevel="0" collapsed="false">
      <c r="A203" s="29" t="n">
        <v>2024</v>
      </c>
      <c r="B203" s="106" t="n">
        <v>42</v>
      </c>
      <c r="C203" s="106" t="n">
        <v>42</v>
      </c>
      <c r="D203" s="82" t="n">
        <v>9900000</v>
      </c>
      <c r="E203" s="82" t="n">
        <v>9900000</v>
      </c>
      <c r="F203" s="82"/>
      <c r="G203" s="173" t="n">
        <v>2.17220485763853</v>
      </c>
    </row>
    <row r="204" customFormat="false" ht="12" hidden="false" customHeight="false" outlineLevel="0" collapsed="false">
      <c r="A204" s="96" t="s">
        <v>134</v>
      </c>
      <c r="B204" s="40"/>
      <c r="C204" s="40"/>
      <c r="D204" s="40"/>
      <c r="E204" s="40"/>
      <c r="F204" s="40"/>
      <c r="L204" s="14"/>
      <c r="M204" s="14"/>
      <c r="N204" s="14"/>
    </row>
    <row r="205" s="18" customFormat="true" ht="12" hidden="false" customHeight="false" outlineLevel="0" collapsed="false">
      <c r="A205" s="35"/>
      <c r="L205" s="14"/>
      <c r="M205" s="14"/>
      <c r="N205" s="14"/>
    </row>
    <row r="206" s="14"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rowBreaks count="2" manualBreakCount="2">
    <brk id="78" man="true" max="16383" min="0"/>
    <brk id="152"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28" activeCellId="0" sqref="N28"/>
    </sheetView>
  </sheetViews>
  <sheetFormatPr defaultColWidth="11.43359375" defaultRowHeight="12" zeroHeight="false" outlineLevelRow="0" outlineLevelCol="0"/>
  <cols>
    <col collapsed="false" customWidth="true" hidden="false" outlineLevel="0" max="1" min="1" style="39" width="7.86"/>
    <col collapsed="false" customWidth="true" hidden="false" outlineLevel="0" max="2" min="2" style="39" width="8.42"/>
    <col collapsed="false" customWidth="true" hidden="false" outlineLevel="0" max="3" min="3" style="39" width="7.86"/>
    <col collapsed="false" customWidth="true" hidden="false" outlineLevel="0" max="4" min="4" style="39" width="7"/>
    <col collapsed="false" customWidth="true" hidden="false" outlineLevel="0" max="5" min="5" style="39" width="11.71"/>
    <col collapsed="false" customWidth="true" hidden="false" outlineLevel="0" max="6" min="6" style="39" width="14.42"/>
    <col collapsed="false" customWidth="true" hidden="false" outlineLevel="0" max="8" min="7" style="39" width="5"/>
    <col collapsed="false" customWidth="false" hidden="false" outlineLevel="0" max="16384" min="9" style="39" width="11.43"/>
  </cols>
  <sheetData>
    <row r="1" s="1" customFormat="true" ht="12.75" hidden="false" customHeight="false" outlineLevel="0" collapsed="false">
      <c r="B1" s="10"/>
      <c r="C1" s="10"/>
      <c r="D1" s="10"/>
      <c r="E1" s="10"/>
      <c r="F1" s="10"/>
      <c r="G1" s="10"/>
      <c r="H1" s="10"/>
    </row>
    <row r="2" s="13" customFormat="true" ht="12.75" hidden="false" customHeight="false" outlineLevel="0" collapsed="false">
      <c r="A2" s="11" t="s">
        <v>41</v>
      </c>
      <c r="B2" s="12"/>
      <c r="C2" s="12"/>
      <c r="D2" s="12"/>
      <c r="E2" s="12"/>
      <c r="F2" s="12"/>
      <c r="G2" s="12"/>
      <c r="H2" s="12"/>
    </row>
    <row r="3" s="1" customFormat="true" ht="12.75" hidden="false" customHeight="false" outlineLevel="0" collapsed="false">
      <c r="B3" s="10"/>
      <c r="C3" s="10"/>
      <c r="D3" s="10"/>
      <c r="E3" s="10"/>
      <c r="F3" s="10"/>
      <c r="G3" s="10"/>
      <c r="H3" s="10"/>
    </row>
    <row r="4" s="1" customFormat="true" ht="12.75" hidden="false" customHeight="false" outlineLevel="0" collapsed="false">
      <c r="B4" s="10"/>
      <c r="C4" s="10"/>
      <c r="D4" s="10"/>
      <c r="E4" s="10"/>
      <c r="F4" s="10"/>
      <c r="G4" s="10"/>
      <c r="H4" s="10"/>
    </row>
    <row r="5" s="42" customFormat="true" ht="12.75" hidden="false" customHeight="false" outlineLevel="0" collapsed="false">
      <c r="A5" s="57" t="s">
        <v>143</v>
      </c>
    </row>
    <row r="6" s="14" customFormat="true" ht="3" hidden="false" customHeight="true" outlineLevel="0" collapsed="false"/>
    <row r="7" s="172" customFormat="true" ht="24" hidden="false" customHeight="false" outlineLevel="0" collapsed="false">
      <c r="A7" s="58"/>
      <c r="B7" s="169" t="s">
        <v>129</v>
      </c>
      <c r="C7" s="169" t="s">
        <v>130</v>
      </c>
      <c r="D7" s="170" t="s">
        <v>144</v>
      </c>
      <c r="E7" s="79" t="s">
        <v>145</v>
      </c>
    </row>
    <row r="8" s="19" customFormat="true" ht="12" hidden="false" customHeight="false" outlineLevel="0" collapsed="false">
      <c r="A8" s="29" t="n">
        <v>1994</v>
      </c>
      <c r="B8" s="106" t="n">
        <v>19</v>
      </c>
      <c r="C8" s="106" t="n">
        <v>10</v>
      </c>
      <c r="D8" s="82" t="n">
        <v>25870811.8062617</v>
      </c>
      <c r="E8" s="191" t="n">
        <f aca="false">D8/B8</f>
        <v>1361621.67401377</v>
      </c>
      <c r="F8" s="18"/>
      <c r="G8" s="18"/>
      <c r="H8" s="18"/>
    </row>
    <row r="9" s="19" customFormat="true" ht="12" hidden="false" customHeight="false" outlineLevel="0" collapsed="false">
      <c r="A9" s="29" t="n">
        <v>1995</v>
      </c>
      <c r="B9" s="106" t="n">
        <v>38</v>
      </c>
      <c r="C9" s="106" t="n">
        <v>19</v>
      </c>
      <c r="D9" s="82" t="n">
        <v>56061435.7343545</v>
      </c>
      <c r="E9" s="191" t="n">
        <f aca="false">D9/B9</f>
        <v>1475300.94037775</v>
      </c>
      <c r="F9" s="174"/>
      <c r="G9" s="175"/>
      <c r="H9" s="174"/>
    </row>
    <row r="10" s="19" customFormat="true" ht="12" hidden="false" customHeight="false" outlineLevel="0" collapsed="false">
      <c r="A10" s="29" t="n">
        <v>1996</v>
      </c>
      <c r="B10" s="106" t="n">
        <v>22</v>
      </c>
      <c r="C10" s="106" t="n">
        <v>16</v>
      </c>
      <c r="D10" s="82" t="n">
        <v>36169157.2770776</v>
      </c>
      <c r="E10" s="191" t="n">
        <f aca="false">D10/B10</f>
        <v>1644052.60350353</v>
      </c>
      <c r="F10" s="175"/>
      <c r="G10" s="175"/>
      <c r="H10" s="175"/>
    </row>
    <row r="11" s="19" customFormat="true" ht="12" hidden="false" customHeight="false" outlineLevel="0" collapsed="false">
      <c r="A11" s="29" t="n">
        <v>1997</v>
      </c>
      <c r="B11" s="106" t="n">
        <v>22</v>
      </c>
      <c r="C11" s="106" t="n">
        <v>13</v>
      </c>
      <c r="D11" s="82" t="n">
        <v>21534268.8621358</v>
      </c>
      <c r="E11" s="191" t="n">
        <f aca="false">D11/B11</f>
        <v>978830.402824355</v>
      </c>
      <c r="F11" s="175"/>
      <c r="G11" s="175"/>
      <c r="H11" s="175"/>
    </row>
    <row r="12" s="19" customFormat="true" ht="12" hidden="false" customHeight="false" outlineLevel="0" collapsed="false">
      <c r="A12" s="29" t="n">
        <v>1998</v>
      </c>
      <c r="B12" s="106" t="n">
        <v>30</v>
      </c>
      <c r="C12" s="106" t="n">
        <v>22</v>
      </c>
      <c r="D12" s="82" t="n">
        <v>46423934.9530533</v>
      </c>
      <c r="E12" s="191" t="n">
        <f aca="false">D12/B12</f>
        <v>1547464.49843511</v>
      </c>
      <c r="F12" s="176"/>
      <c r="G12" s="176"/>
      <c r="H12" s="176"/>
    </row>
    <row r="13" s="19" customFormat="true" ht="12" hidden="false" customHeight="false" outlineLevel="0" collapsed="false">
      <c r="A13" s="29" t="n">
        <v>1999</v>
      </c>
      <c r="B13" s="106" t="n">
        <v>19</v>
      </c>
      <c r="C13" s="106" t="n">
        <v>14</v>
      </c>
      <c r="D13" s="82" t="n">
        <v>24908443.9986158</v>
      </c>
      <c r="E13" s="191" t="n">
        <f aca="false">D13/B13</f>
        <v>1310970.73676925</v>
      </c>
      <c r="F13" s="175"/>
      <c r="G13" s="175"/>
      <c r="H13" s="175"/>
    </row>
    <row r="14" s="19" customFormat="true" ht="12" hidden="false" customHeight="false" outlineLevel="0" collapsed="false">
      <c r="A14" s="29" t="n">
        <v>2000</v>
      </c>
      <c r="B14" s="106" t="n">
        <v>38</v>
      </c>
      <c r="C14" s="106" t="n">
        <v>27</v>
      </c>
      <c r="D14" s="82" t="n">
        <v>83437674.7256299</v>
      </c>
      <c r="E14" s="191" t="n">
        <f aca="false">D14/B14</f>
        <v>2195728.28225342</v>
      </c>
      <c r="F14" s="175"/>
      <c r="G14" s="175"/>
      <c r="H14" s="175"/>
    </row>
    <row r="15" s="19" customFormat="true" ht="12" hidden="false" customHeight="false" outlineLevel="0" collapsed="false">
      <c r="A15" s="29" t="n">
        <v>2001</v>
      </c>
      <c r="B15" s="106" t="n">
        <v>62</v>
      </c>
      <c r="C15" s="106" t="n">
        <v>46</v>
      </c>
      <c r="D15" s="82" t="n">
        <v>114504044.472427</v>
      </c>
      <c r="E15" s="191" t="n">
        <f aca="false">D15/B15</f>
        <v>1846839.42697463</v>
      </c>
      <c r="F15" s="177"/>
      <c r="G15" s="177"/>
      <c r="H15" s="177"/>
    </row>
    <row r="16" s="19" customFormat="true" ht="12" hidden="false" customHeight="false" outlineLevel="0" collapsed="false">
      <c r="A16" s="29" t="n">
        <v>2002</v>
      </c>
      <c r="B16" s="106" t="n">
        <v>65</v>
      </c>
      <c r="C16" s="106" t="n">
        <v>43</v>
      </c>
      <c r="D16" s="82" t="n">
        <v>126517580.51</v>
      </c>
      <c r="E16" s="191" t="n">
        <f aca="false">D16/B16</f>
        <v>1946424.31553846</v>
      </c>
      <c r="F16" s="178"/>
      <c r="G16" s="64"/>
      <c r="H16" s="178"/>
    </row>
    <row r="17" s="19" customFormat="true" ht="12" hidden="false" customHeight="false" outlineLevel="0" collapsed="false">
      <c r="A17" s="29" t="n">
        <v>2003</v>
      </c>
      <c r="B17" s="106" t="n">
        <v>78</v>
      </c>
      <c r="C17" s="106" t="n">
        <v>64</v>
      </c>
      <c r="D17" s="82" t="n">
        <v>128873620.77</v>
      </c>
      <c r="E17" s="191" t="n">
        <f aca="false">D17/B17</f>
        <v>1652225.90730769</v>
      </c>
      <c r="F17" s="18"/>
      <c r="G17" s="18"/>
      <c r="H17" s="18"/>
    </row>
    <row r="18" s="19" customFormat="true" ht="12" hidden="false" customHeight="false" outlineLevel="0" collapsed="false">
      <c r="A18" s="29" t="n">
        <v>2004</v>
      </c>
      <c r="B18" s="106" t="n">
        <v>48</v>
      </c>
      <c r="C18" s="106" t="n">
        <v>30</v>
      </c>
      <c r="D18" s="82" t="n">
        <v>83640057</v>
      </c>
      <c r="E18" s="191" t="n">
        <f aca="false">D18/B18</f>
        <v>1742501.1875</v>
      </c>
      <c r="F18" s="174"/>
      <c r="G18" s="175"/>
      <c r="H18" s="174"/>
    </row>
    <row r="19" s="19" customFormat="true" ht="12" hidden="false" customHeight="false" outlineLevel="0" collapsed="false">
      <c r="A19" s="29" t="n">
        <v>2005</v>
      </c>
      <c r="B19" s="106" t="n">
        <v>81</v>
      </c>
      <c r="C19" s="106" t="n">
        <v>52</v>
      </c>
      <c r="D19" s="82" t="n">
        <v>263996469</v>
      </c>
      <c r="E19" s="191" t="n">
        <f aca="false">D19/B19</f>
        <v>3259215.66666667</v>
      </c>
      <c r="F19" s="175"/>
      <c r="G19" s="175"/>
      <c r="H19" s="175"/>
    </row>
    <row r="20" s="19" customFormat="true" ht="12" hidden="false" customHeight="false" outlineLevel="0" collapsed="false">
      <c r="A20" s="29" t="n">
        <v>2006</v>
      </c>
      <c r="B20" s="106" t="n">
        <v>58</v>
      </c>
      <c r="C20" s="106" t="n">
        <v>39</v>
      </c>
      <c r="D20" s="82" t="n">
        <v>132222731</v>
      </c>
      <c r="E20" s="191" t="n">
        <f aca="false">D20/B20</f>
        <v>2279702.25862069</v>
      </c>
      <c r="F20" s="174"/>
      <c r="G20" s="175"/>
      <c r="H20" s="174"/>
    </row>
    <row r="21" s="19" customFormat="true" ht="12" hidden="false" customHeight="false" outlineLevel="0" collapsed="false">
      <c r="A21" s="29" t="n">
        <v>2007</v>
      </c>
      <c r="B21" s="106" t="n">
        <v>63</v>
      </c>
      <c r="C21" s="106" t="n">
        <v>39</v>
      </c>
      <c r="D21" s="82" t="n">
        <v>117277197</v>
      </c>
      <c r="E21" s="191" t="n">
        <f aca="false">D21/B21</f>
        <v>1861542.80952381</v>
      </c>
      <c r="F21" s="176"/>
      <c r="G21" s="176"/>
      <c r="H21" s="176"/>
    </row>
    <row r="22" s="19" customFormat="true" ht="12" hidden="false" customHeight="false" outlineLevel="0" collapsed="false">
      <c r="A22" s="29" t="n">
        <v>2008</v>
      </c>
      <c r="B22" s="108" t="n">
        <v>59</v>
      </c>
      <c r="C22" s="108" t="n">
        <v>39</v>
      </c>
      <c r="D22" s="82" t="n">
        <v>164985420.9996</v>
      </c>
      <c r="E22" s="191" t="n">
        <f aca="false">D22/B22</f>
        <v>2796363.06778983</v>
      </c>
      <c r="F22" s="174"/>
      <c r="G22" s="175"/>
      <c r="H22" s="174"/>
    </row>
    <row r="23" s="19" customFormat="true" ht="12" hidden="false" customHeight="false" outlineLevel="0" collapsed="false">
      <c r="A23" s="29" t="n">
        <v>2009</v>
      </c>
      <c r="B23" s="108" t="n">
        <v>61</v>
      </c>
      <c r="C23" s="108" t="n">
        <v>37</v>
      </c>
      <c r="D23" s="82" t="n">
        <v>114612760</v>
      </c>
      <c r="E23" s="191" t="n">
        <f aca="false">D23/B23</f>
        <v>1878897.70491803</v>
      </c>
      <c r="F23" s="174"/>
      <c r="G23" s="175"/>
      <c r="H23" s="174"/>
    </row>
    <row r="24" s="19" customFormat="true" ht="12" hidden="false" customHeight="false" outlineLevel="0" collapsed="false">
      <c r="A24" s="29" t="n">
        <v>2010</v>
      </c>
      <c r="B24" s="108" t="n">
        <v>63</v>
      </c>
      <c r="C24" s="108" t="n">
        <v>38</v>
      </c>
      <c r="D24" s="82" t="n">
        <v>135543306</v>
      </c>
      <c r="E24" s="191" t="n">
        <f aca="false">D24/B24</f>
        <v>2151481.04761905</v>
      </c>
      <c r="F24" s="177"/>
      <c r="G24" s="177"/>
      <c r="H24" s="177"/>
    </row>
    <row r="25" s="19" customFormat="true" ht="12" hidden="false" customHeight="false" outlineLevel="0" collapsed="false">
      <c r="A25" s="29" t="n">
        <v>2011</v>
      </c>
      <c r="B25" s="108" t="n">
        <v>98</v>
      </c>
      <c r="C25" s="108" t="n">
        <v>58</v>
      </c>
      <c r="D25" s="82" t="n">
        <v>176600312.98</v>
      </c>
      <c r="E25" s="191" t="n">
        <f aca="false">D25/B25</f>
        <v>1802044.01</v>
      </c>
    </row>
    <row r="26" s="19" customFormat="true" ht="12" hidden="false" customHeight="false" outlineLevel="0" collapsed="false">
      <c r="A26" s="29" t="n">
        <v>2012</v>
      </c>
      <c r="B26" s="108" t="n">
        <v>112</v>
      </c>
      <c r="C26" s="108" t="n">
        <v>71</v>
      </c>
      <c r="D26" s="82" t="n">
        <v>165399759</v>
      </c>
      <c r="E26" s="191" t="n">
        <f aca="false">D26/B26</f>
        <v>1476783.5625</v>
      </c>
      <c r="F26" s="18"/>
      <c r="G26" s="18"/>
      <c r="H26" s="18"/>
    </row>
    <row r="27" s="19" customFormat="true" ht="12" hidden="false" customHeight="false" outlineLevel="0" collapsed="false">
      <c r="A27" s="29" t="n">
        <v>2013</v>
      </c>
      <c r="B27" s="108" t="n">
        <v>108</v>
      </c>
      <c r="C27" s="108" t="n">
        <v>68</v>
      </c>
      <c r="D27" s="82" t="n">
        <v>190377269</v>
      </c>
      <c r="E27" s="191" t="n">
        <v>1762752.49074074</v>
      </c>
      <c r="F27" s="18"/>
    </row>
    <row r="28" s="19" customFormat="true" ht="12" hidden="false" customHeight="false" outlineLevel="0" collapsed="false">
      <c r="A28" s="29" t="n">
        <v>2014</v>
      </c>
      <c r="B28" s="108" t="n">
        <v>115</v>
      </c>
      <c r="C28" s="108" t="n">
        <v>77</v>
      </c>
      <c r="D28" s="82" t="n">
        <v>148565802</v>
      </c>
      <c r="E28" s="191" t="n">
        <v>1291876.53913043</v>
      </c>
      <c r="F28" s="18"/>
    </row>
    <row r="29" s="19" customFormat="true" ht="12" hidden="false" customHeight="false" outlineLevel="0" collapsed="false">
      <c r="A29" s="29" t="n">
        <v>2015</v>
      </c>
      <c r="B29" s="108" t="n">
        <v>109</v>
      </c>
      <c r="C29" s="108" t="n">
        <v>66</v>
      </c>
      <c r="D29" s="82" t="n">
        <v>133080938</v>
      </c>
      <c r="E29" s="191" t="n">
        <v>1220926.03669725</v>
      </c>
      <c r="F29" s="18"/>
    </row>
    <row r="30" s="19" customFormat="true" ht="12" hidden="false" customHeight="false" outlineLevel="0" collapsed="false">
      <c r="A30" s="29" t="n">
        <v>2016</v>
      </c>
      <c r="B30" s="108" t="n">
        <v>118</v>
      </c>
      <c r="C30" s="108" t="n">
        <v>71</v>
      </c>
      <c r="D30" s="82" t="n">
        <v>143204632.934444</v>
      </c>
      <c r="E30" s="191" t="n">
        <v>1213598.58419021</v>
      </c>
      <c r="F30" s="18"/>
    </row>
    <row r="31" s="19" customFormat="true" ht="12" hidden="false" customHeight="false" outlineLevel="0" collapsed="false">
      <c r="A31" s="29" t="n">
        <v>2017</v>
      </c>
      <c r="B31" s="108" t="n">
        <v>107</v>
      </c>
      <c r="C31" s="108" t="n">
        <v>57</v>
      </c>
      <c r="D31" s="82" t="n">
        <v>183058669</v>
      </c>
      <c r="E31" s="191" t="n">
        <v>1710828.68224299</v>
      </c>
      <c r="F31" s="18"/>
    </row>
    <row r="32" s="19" customFormat="true" ht="12" hidden="false" customHeight="false" outlineLevel="0" collapsed="false">
      <c r="A32" s="29" t="n">
        <v>2018</v>
      </c>
      <c r="B32" s="108" t="n">
        <v>125</v>
      </c>
      <c r="C32" s="108" t="n">
        <v>78</v>
      </c>
      <c r="D32" s="82" t="n">
        <v>145580667</v>
      </c>
      <c r="E32" s="191" t="n">
        <v>1164645.336</v>
      </c>
      <c r="F32" s="18"/>
    </row>
    <row r="33" s="19" customFormat="true" ht="12" hidden="false" customHeight="false" outlineLevel="0" collapsed="false">
      <c r="A33" s="29" t="n">
        <v>2019</v>
      </c>
      <c r="B33" s="108" t="n">
        <v>130</v>
      </c>
      <c r="C33" s="108" t="n">
        <v>87</v>
      </c>
      <c r="D33" s="82" t="n">
        <v>158242536</v>
      </c>
      <c r="E33" s="191" t="n">
        <v>1217250.27692308</v>
      </c>
      <c r="F33" s="18"/>
    </row>
    <row r="34" s="19" customFormat="true" ht="12" hidden="false" customHeight="false" outlineLevel="0" collapsed="false">
      <c r="A34" s="29" t="n">
        <v>2020</v>
      </c>
      <c r="B34" s="108" t="n">
        <v>106</v>
      </c>
      <c r="C34" s="108" t="n">
        <v>71</v>
      </c>
      <c r="D34" s="82" t="n">
        <v>99928307</v>
      </c>
      <c r="E34" s="191" t="n">
        <v>942719.877358491</v>
      </c>
      <c r="F34" s="18"/>
    </row>
    <row r="35" s="19" customFormat="true" ht="12" hidden="false" customHeight="false" outlineLevel="0" collapsed="false">
      <c r="A35" s="29" t="n">
        <v>2021</v>
      </c>
      <c r="B35" s="108" t="n">
        <v>119</v>
      </c>
      <c r="C35" s="108" t="n">
        <v>69</v>
      </c>
      <c r="D35" s="82" t="n">
        <v>173276926</v>
      </c>
      <c r="E35" s="191" t="n">
        <v>1456108.62184874</v>
      </c>
      <c r="F35" s="18"/>
    </row>
    <row r="36" s="19" customFormat="true" ht="12" hidden="false" customHeight="false" outlineLevel="0" collapsed="false">
      <c r="A36" s="29" t="n">
        <v>2022</v>
      </c>
      <c r="B36" s="108" t="n">
        <v>128</v>
      </c>
      <c r="C36" s="108" t="n">
        <v>67</v>
      </c>
      <c r="D36" s="82" t="n">
        <v>309344769</v>
      </c>
      <c r="E36" s="191" t="n">
        <v>2416756.0078125</v>
      </c>
      <c r="F36" s="18"/>
    </row>
    <row r="37" s="19" customFormat="true" ht="12" hidden="false" customHeight="false" outlineLevel="0" collapsed="false">
      <c r="A37" s="29" t="n">
        <v>2023</v>
      </c>
      <c r="B37" s="108" t="n">
        <v>97</v>
      </c>
      <c r="C37" s="108" t="n">
        <v>52</v>
      </c>
      <c r="D37" s="82" t="n">
        <v>154383133</v>
      </c>
      <c r="E37" s="191" t="n">
        <v>1591578.69072165</v>
      </c>
      <c r="F37" s="18"/>
    </row>
    <row r="38" s="19" customFormat="true" ht="12" hidden="false" customHeight="false" outlineLevel="0" collapsed="false">
      <c r="A38" s="29" t="n">
        <v>2024</v>
      </c>
      <c r="B38" s="108" t="n">
        <v>117</v>
      </c>
      <c r="C38" s="108" t="n">
        <v>60</v>
      </c>
      <c r="D38" s="82" t="n">
        <v>236061292</v>
      </c>
      <c r="E38" s="191" t="n">
        <v>2017617.88034188</v>
      </c>
      <c r="F38" s="18"/>
    </row>
    <row r="39" s="18" customFormat="true" ht="12" hidden="false" customHeight="false" outlineLevel="0" collapsed="false">
      <c r="A39" s="96" t="s">
        <v>134</v>
      </c>
    </row>
    <row r="40" s="14" customFormat="true" ht="12" hidden="false" customHeight="false" outlineLevel="0" collapsed="false">
      <c r="A40" s="35"/>
    </row>
  </sheetData>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1.43359375" defaultRowHeight="12" zeroHeight="false" outlineLevelRow="0" outlineLevelCol="0"/>
  <cols>
    <col collapsed="false" customWidth="true" hidden="false" outlineLevel="0" max="1" min="1" style="150" width="6.29"/>
    <col collapsed="false" customWidth="true" hidden="false" outlineLevel="0" max="2" min="2" style="150" width="13"/>
    <col collapsed="false" customWidth="true" hidden="false" outlineLevel="0" max="3" min="3" style="150" width="7.71"/>
    <col collapsed="false" customWidth="true" hidden="false" outlineLevel="0" max="4" min="4" style="192" width="14.42"/>
    <col collapsed="false" customWidth="true" hidden="false" outlineLevel="0" max="5" min="5" style="150" width="16.84"/>
    <col collapsed="false" customWidth="true" hidden="false" outlineLevel="0" max="6" min="6" style="150" width="13.71"/>
    <col collapsed="false" customWidth="true" hidden="false" outlineLevel="0" max="7" min="7" style="193" width="19.86"/>
    <col collapsed="false" customWidth="true" hidden="false" outlineLevel="0" max="8" min="8" style="150" width="7"/>
    <col collapsed="false" customWidth="false" hidden="false" outlineLevel="0" max="16384" min="9" style="150" width="11.43"/>
  </cols>
  <sheetData>
    <row r="1" s="1" customFormat="true" ht="12.75" hidden="false" customHeight="false" outlineLevel="0" collapsed="false">
      <c r="B1" s="10"/>
      <c r="C1" s="10"/>
      <c r="D1" s="10"/>
      <c r="E1" s="10"/>
      <c r="F1" s="10"/>
      <c r="G1" s="10"/>
      <c r="H1" s="10"/>
      <c r="I1" s="10"/>
    </row>
    <row r="2" s="13" customFormat="true" ht="12.75" hidden="false" customHeight="false" outlineLevel="0" collapsed="false">
      <c r="A2" s="11" t="s">
        <v>41</v>
      </c>
      <c r="B2" s="12"/>
      <c r="C2" s="12"/>
      <c r="D2" s="12"/>
      <c r="E2" s="12"/>
      <c r="F2" s="12"/>
      <c r="G2" s="12"/>
      <c r="H2" s="12"/>
      <c r="I2" s="12"/>
    </row>
    <row r="3" s="1" customFormat="true" ht="12.75" hidden="false" customHeight="false" outlineLevel="0" collapsed="false">
      <c r="B3" s="10"/>
      <c r="C3" s="10"/>
      <c r="D3" s="10"/>
      <c r="E3" s="10"/>
      <c r="F3" s="10"/>
      <c r="G3" s="10"/>
      <c r="H3" s="10"/>
      <c r="I3" s="10"/>
    </row>
    <row r="4" s="1" customFormat="true" ht="12.75" hidden="false" customHeight="false" outlineLevel="0" collapsed="false">
      <c r="B4" s="10"/>
      <c r="C4" s="10"/>
      <c r="D4" s="10"/>
      <c r="E4" s="10"/>
      <c r="F4" s="10"/>
      <c r="G4" s="10"/>
      <c r="H4" s="10"/>
      <c r="I4" s="10"/>
    </row>
    <row r="5" s="17" customFormat="true" ht="12.75" hidden="false" customHeight="false" outlineLevel="0" collapsed="false">
      <c r="A5" s="16" t="s">
        <v>34</v>
      </c>
      <c r="D5" s="194"/>
      <c r="G5" s="195"/>
    </row>
    <row r="6" s="19" customFormat="true" ht="3" hidden="false" customHeight="true" outlineLevel="0" collapsed="false">
      <c r="D6" s="113"/>
      <c r="G6" s="196"/>
    </row>
    <row r="7" customFormat="false" ht="24" hidden="false" customHeight="false" outlineLevel="0" collapsed="false">
      <c r="A7" s="197"/>
      <c r="B7" s="78" t="s">
        <v>146</v>
      </c>
      <c r="C7" s="169" t="s">
        <v>130</v>
      </c>
      <c r="D7" s="78" t="s">
        <v>147</v>
      </c>
      <c r="E7" s="198" t="s">
        <v>148</v>
      </c>
      <c r="F7" s="78" t="s">
        <v>149</v>
      </c>
      <c r="G7" s="199" t="s">
        <v>150</v>
      </c>
    </row>
    <row r="8" customFormat="false" ht="12" hidden="false" customHeight="false" outlineLevel="0" collapsed="false">
      <c r="A8" s="29" t="n">
        <v>1994</v>
      </c>
      <c r="B8" s="30" t="n">
        <v>14</v>
      </c>
      <c r="C8" s="30" t="n">
        <v>12</v>
      </c>
      <c r="D8" s="168" t="n">
        <v>12699003.14</v>
      </c>
      <c r="E8" s="48" t="n">
        <f aca="false">D8/B8</f>
        <v>907071.652857143</v>
      </c>
      <c r="F8" s="168" t="n">
        <v>118228786.34</v>
      </c>
      <c r="G8" s="200" t="n">
        <f aca="false">D8/F8*100</f>
        <v>10.7410416135716</v>
      </c>
    </row>
    <row r="9" customFormat="false" ht="12" hidden="false" customHeight="false" outlineLevel="0" collapsed="false">
      <c r="A9" s="29" t="n">
        <v>1995</v>
      </c>
      <c r="B9" s="30" t="n">
        <v>38</v>
      </c>
      <c r="C9" s="30" t="n">
        <v>38</v>
      </c>
      <c r="D9" s="168" t="n">
        <v>23423791.5</v>
      </c>
      <c r="E9" s="48" t="n">
        <f aca="false">D9/B9</f>
        <v>616415.565789474</v>
      </c>
      <c r="F9" s="48" t="n">
        <v>223994132.24</v>
      </c>
      <c r="G9" s="200" t="n">
        <f aca="false">D9/F9*100</f>
        <v>10.4573237101151</v>
      </c>
    </row>
    <row r="10" customFormat="false" ht="12" hidden="false" customHeight="false" outlineLevel="0" collapsed="false">
      <c r="A10" s="29" t="n">
        <v>1996</v>
      </c>
      <c r="B10" s="30" t="n">
        <v>39</v>
      </c>
      <c r="C10" s="30" t="n">
        <v>34</v>
      </c>
      <c r="D10" s="168" t="n">
        <v>19597324</v>
      </c>
      <c r="E10" s="48" t="n">
        <f aca="false">D10/B10</f>
        <v>502495.487179487</v>
      </c>
      <c r="F10" s="48" t="n">
        <v>173877912.12</v>
      </c>
      <c r="G10" s="200" t="n">
        <f aca="false">D10/F10*100</f>
        <v>11.2707380489335</v>
      </c>
    </row>
    <row r="11" customFormat="false" ht="12" hidden="false" customHeight="false" outlineLevel="0" collapsed="false">
      <c r="A11" s="29" t="n">
        <v>1997</v>
      </c>
      <c r="B11" s="30" t="n">
        <v>48</v>
      </c>
      <c r="C11" s="30" t="n">
        <v>46</v>
      </c>
      <c r="D11" s="168" t="n">
        <v>27677121</v>
      </c>
      <c r="E11" s="48" t="n">
        <f aca="false">D11/B11</f>
        <v>576606.6875</v>
      </c>
      <c r="F11" s="48" t="n">
        <v>277115650.42</v>
      </c>
      <c r="G11" s="200" t="n">
        <f aca="false">D11/F11*100</f>
        <v>9.98757051723791</v>
      </c>
    </row>
    <row r="12" customFormat="false" ht="12" hidden="false" customHeight="false" outlineLevel="0" collapsed="false">
      <c r="A12" s="29" t="n">
        <v>1998</v>
      </c>
      <c r="B12" s="30" t="n">
        <v>59</v>
      </c>
      <c r="C12" s="30" t="n">
        <v>59</v>
      </c>
      <c r="D12" s="168" t="n">
        <v>27722860</v>
      </c>
      <c r="E12" s="48" t="n">
        <f aca="false">D12/B12</f>
        <v>469878.983050848</v>
      </c>
      <c r="F12" s="48" t="n">
        <v>275240019.24</v>
      </c>
      <c r="G12" s="200" t="n">
        <f aca="false">D12/F12*100</f>
        <v>10.0722489689359</v>
      </c>
    </row>
    <row r="13" customFormat="false" ht="12" hidden="false" customHeight="false" outlineLevel="0" collapsed="false">
      <c r="A13" s="29" t="n">
        <v>1999</v>
      </c>
      <c r="B13" s="30" t="n">
        <v>67</v>
      </c>
      <c r="C13" s="30" t="n">
        <v>67</v>
      </c>
      <c r="D13" s="168" t="n">
        <v>26091653</v>
      </c>
      <c r="E13" s="48" t="n">
        <f aca="false">D13/B13</f>
        <v>389427.656716418</v>
      </c>
      <c r="F13" s="48" t="n">
        <v>266514758.13</v>
      </c>
      <c r="G13" s="200" t="n">
        <f aca="false">D13/F13*100</f>
        <v>9.78994678683913</v>
      </c>
    </row>
    <row r="14" customFormat="false" ht="12" hidden="false" customHeight="false" outlineLevel="0" collapsed="false">
      <c r="A14" s="29" t="n">
        <v>2000</v>
      </c>
      <c r="B14" s="30" t="n">
        <v>59</v>
      </c>
      <c r="C14" s="30" t="n">
        <v>58</v>
      </c>
      <c r="D14" s="168" t="n">
        <v>39034576</v>
      </c>
      <c r="E14" s="48" t="n">
        <f aca="false">D14/B14</f>
        <v>661602.983050847</v>
      </c>
      <c r="F14" s="48" t="n">
        <v>298614697.61</v>
      </c>
      <c r="G14" s="200" t="n">
        <f aca="false">D14/F14*100</f>
        <v>13.0718870545951</v>
      </c>
    </row>
    <row r="15" customFormat="false" ht="12" hidden="false" customHeight="false" outlineLevel="0" collapsed="false">
      <c r="A15" s="29" t="n">
        <v>2001</v>
      </c>
      <c r="B15" s="30" t="n">
        <v>59</v>
      </c>
      <c r="C15" s="30" t="n">
        <v>59</v>
      </c>
      <c r="D15" s="168" t="n">
        <v>24775894</v>
      </c>
      <c r="E15" s="48" t="n">
        <f aca="false">D15/B15</f>
        <v>419930.406779661</v>
      </c>
      <c r="F15" s="48" t="n">
        <v>287360124.83</v>
      </c>
      <c r="G15" s="200" t="n">
        <f aca="false">D15/F15*100</f>
        <v>8.62189700629384</v>
      </c>
    </row>
    <row r="16" customFormat="false" ht="12" hidden="false" customHeight="false" outlineLevel="0" collapsed="false">
      <c r="A16" s="29" t="n">
        <v>2002</v>
      </c>
      <c r="B16" s="30" t="n">
        <v>56</v>
      </c>
      <c r="C16" s="30" t="n">
        <v>56</v>
      </c>
      <c r="D16" s="168" t="n">
        <v>33264806</v>
      </c>
      <c r="E16" s="48" t="n">
        <f aca="false">D16/B16</f>
        <v>594014.392857143</v>
      </c>
      <c r="F16" s="48" t="n">
        <v>305759833.25</v>
      </c>
      <c r="G16" s="200" t="n">
        <f aca="false">D16/F16*100</f>
        <v>10.8793904177733</v>
      </c>
    </row>
    <row r="17" customFormat="false" ht="12" hidden="false" customHeight="false" outlineLevel="0" collapsed="false">
      <c r="A17" s="29" t="n">
        <v>2003</v>
      </c>
      <c r="B17" s="30" t="n">
        <v>61</v>
      </c>
      <c r="C17" s="30" t="n">
        <v>58</v>
      </c>
      <c r="D17" s="168" t="n">
        <v>39230622</v>
      </c>
      <c r="E17" s="48" t="n">
        <f aca="false">D17/B17</f>
        <v>643124.950819672</v>
      </c>
      <c r="F17" s="48" t="n">
        <v>511168143</v>
      </c>
      <c r="G17" s="200" t="n">
        <f aca="false">D17/F17*100</f>
        <v>7.67470010352347</v>
      </c>
    </row>
    <row r="18" customFormat="false" ht="12" hidden="false" customHeight="false" outlineLevel="0" collapsed="false">
      <c r="A18" s="29" t="n">
        <v>2004</v>
      </c>
      <c r="B18" s="30" t="n">
        <v>55</v>
      </c>
      <c r="C18" s="30" t="n">
        <v>53</v>
      </c>
      <c r="D18" s="168" t="n">
        <v>27673626</v>
      </c>
      <c r="E18" s="48" t="n">
        <f aca="false">D18/B18</f>
        <v>503156.836363636</v>
      </c>
      <c r="F18" s="48" t="n">
        <v>408143677</v>
      </c>
      <c r="G18" s="200" t="n">
        <f aca="false">D18/F18*100</f>
        <v>6.78036376881076</v>
      </c>
    </row>
    <row r="19" customFormat="false" ht="12" hidden="false" customHeight="false" outlineLevel="0" collapsed="false">
      <c r="A19" s="29" t="n">
        <v>2005</v>
      </c>
      <c r="B19" s="30" t="n">
        <v>78</v>
      </c>
      <c r="C19" s="30" t="n">
        <v>70</v>
      </c>
      <c r="D19" s="168" t="n">
        <v>31631625</v>
      </c>
      <c r="E19" s="48" t="n">
        <f aca="false">D19/B19</f>
        <v>405533.653846154</v>
      </c>
      <c r="F19" s="48" t="n">
        <v>457955538</v>
      </c>
      <c r="G19" s="200" t="n">
        <f aca="false">D19/F19*100</f>
        <v>6.90713887600154</v>
      </c>
    </row>
    <row r="20" customFormat="false" ht="12" hidden="false" customHeight="false" outlineLevel="0" collapsed="false">
      <c r="A20" s="29" t="n">
        <v>2006</v>
      </c>
      <c r="B20" s="30" t="n">
        <v>78</v>
      </c>
      <c r="C20" s="30" t="n">
        <v>72</v>
      </c>
      <c r="D20" s="168" t="n">
        <v>32781494</v>
      </c>
      <c r="E20" s="48" t="n">
        <f aca="false">D20/B20</f>
        <v>420275.564102564</v>
      </c>
      <c r="F20" s="48" t="n">
        <v>485675009</v>
      </c>
      <c r="G20" s="200" t="n">
        <f aca="false">D20/F20*100</f>
        <v>6.74967692233059</v>
      </c>
    </row>
    <row r="21" customFormat="false" ht="12" hidden="false" customHeight="false" outlineLevel="0" collapsed="false">
      <c r="A21" s="29" t="n">
        <v>2007</v>
      </c>
      <c r="B21" s="30" t="n">
        <v>88</v>
      </c>
      <c r="C21" s="30" t="n">
        <v>82</v>
      </c>
      <c r="D21" s="168" t="n">
        <v>40594459</v>
      </c>
      <c r="E21" s="48" t="n">
        <f aca="false">D21/B21</f>
        <v>461300.670454545</v>
      </c>
      <c r="F21" s="48" t="n">
        <v>562948380</v>
      </c>
      <c r="G21" s="200" t="n">
        <f aca="false">D21/F21*100</f>
        <v>7.21104464320512</v>
      </c>
    </row>
    <row r="22" customFormat="false" ht="12" hidden="false" customHeight="false" outlineLevel="0" collapsed="false">
      <c r="A22" s="29" t="n">
        <v>2008</v>
      </c>
      <c r="B22" s="108" t="n">
        <v>97</v>
      </c>
      <c r="C22" s="108" t="n">
        <v>86</v>
      </c>
      <c r="D22" s="168" t="n">
        <v>38338003</v>
      </c>
      <c r="E22" s="48" t="n">
        <f aca="false">D22/B22</f>
        <v>395237.144329897</v>
      </c>
      <c r="F22" s="48" t="n">
        <v>800068472</v>
      </c>
      <c r="G22" s="200" t="n">
        <f aca="false">D22/F22*100</f>
        <v>4.79184024139374</v>
      </c>
    </row>
    <row r="23" customFormat="false" ht="12" hidden="false" customHeight="false" outlineLevel="0" collapsed="false">
      <c r="A23" s="29" t="n">
        <v>2009</v>
      </c>
      <c r="B23" s="108" t="n">
        <v>98</v>
      </c>
      <c r="C23" s="108" t="n">
        <v>91</v>
      </c>
      <c r="D23" s="168" t="n">
        <v>36213093</v>
      </c>
      <c r="E23" s="48" t="n">
        <f aca="false">D23/B23</f>
        <v>369521.357142857</v>
      </c>
      <c r="F23" s="48" t="n">
        <v>651263176</v>
      </c>
      <c r="G23" s="200" t="n">
        <f aca="false">D23/F23*100</f>
        <v>5.56043921021569</v>
      </c>
    </row>
    <row r="24" customFormat="false" ht="12" hidden="false" customHeight="false" outlineLevel="0" collapsed="false">
      <c r="A24" s="29" t="n">
        <v>2010</v>
      </c>
      <c r="B24" s="108" t="n">
        <v>108</v>
      </c>
      <c r="C24" s="108" t="n">
        <v>100</v>
      </c>
      <c r="D24" s="168" t="n">
        <v>50033832</v>
      </c>
      <c r="E24" s="48" t="n">
        <f aca="false">D24/B24</f>
        <v>463276.222222222</v>
      </c>
      <c r="F24" s="48" t="n">
        <v>632492748</v>
      </c>
      <c r="G24" s="200" t="n">
        <f aca="false">D24/F24*100</f>
        <v>7.91057797235013</v>
      </c>
    </row>
    <row r="25" customFormat="false" ht="12" hidden="false" customHeight="false" outlineLevel="0" collapsed="false">
      <c r="A25" s="29" t="n">
        <v>2011</v>
      </c>
      <c r="B25" s="108" t="n">
        <v>104</v>
      </c>
      <c r="C25" s="108" t="n">
        <v>93</v>
      </c>
      <c r="D25" s="168" t="n">
        <v>36431333</v>
      </c>
      <c r="E25" s="48" t="n">
        <f aca="false">D25/B25</f>
        <v>350301.278846154</v>
      </c>
      <c r="F25" s="48" t="n">
        <v>554694036</v>
      </c>
      <c r="G25" s="200" t="n">
        <f aca="false">D25/F25*100</f>
        <v>6.56782489725561</v>
      </c>
    </row>
    <row r="26" customFormat="false" ht="12" hidden="false" customHeight="false" outlineLevel="0" collapsed="false">
      <c r="A26" s="29" t="n">
        <v>2012</v>
      </c>
      <c r="B26" s="108" t="n">
        <v>118</v>
      </c>
      <c r="C26" s="108" t="n">
        <v>102</v>
      </c>
      <c r="D26" s="168" t="n">
        <v>44656150</v>
      </c>
      <c r="E26" s="48" t="n">
        <f aca="false">D26/B26</f>
        <v>378441.949152542</v>
      </c>
      <c r="F26" s="48" t="n">
        <v>630658394</v>
      </c>
      <c r="G26" s="200" t="n">
        <f aca="false">D26/F26*100</f>
        <v>7.08087776597484</v>
      </c>
    </row>
    <row r="27" customFormat="false" ht="12" hidden="false" customHeight="false" outlineLevel="0" collapsed="false">
      <c r="A27" s="29" t="n">
        <v>2013</v>
      </c>
      <c r="B27" s="108" t="n">
        <v>99</v>
      </c>
      <c r="C27" s="108" t="n">
        <v>91</v>
      </c>
      <c r="D27" s="168" t="n">
        <v>32893161</v>
      </c>
      <c r="E27" s="48" t="n">
        <v>332254.151515152</v>
      </c>
      <c r="F27" s="48" t="n">
        <v>443672177</v>
      </c>
      <c r="G27" s="200" t="n">
        <v>7.41384353249629</v>
      </c>
    </row>
    <row r="28" customFormat="false" ht="12" hidden="false" customHeight="false" outlineLevel="0" collapsed="false">
      <c r="A28" s="29" t="n">
        <v>2014</v>
      </c>
      <c r="B28" s="108" t="n">
        <v>103</v>
      </c>
      <c r="C28" s="108" t="n">
        <v>89</v>
      </c>
      <c r="D28" s="168" t="n">
        <v>33986327</v>
      </c>
      <c r="E28" s="48" t="n">
        <v>329964.339805825</v>
      </c>
      <c r="F28" s="48" t="n">
        <v>465847640</v>
      </c>
      <c r="G28" s="200" t="n">
        <v>7.29558853190713</v>
      </c>
    </row>
    <row r="29" customFormat="false" ht="12" hidden="false" customHeight="false" outlineLevel="0" collapsed="false">
      <c r="A29" s="29" t="n">
        <v>2015</v>
      </c>
      <c r="B29" s="108" t="n">
        <v>112</v>
      </c>
      <c r="C29" s="108" t="n">
        <v>101</v>
      </c>
      <c r="D29" s="168" t="n">
        <v>36733804</v>
      </c>
      <c r="E29" s="48" t="n">
        <v>327980.392857143</v>
      </c>
      <c r="F29" s="48" t="n">
        <v>574216211</v>
      </c>
      <c r="G29" s="200" t="n">
        <v>6.39720775838563</v>
      </c>
    </row>
    <row r="30" customFormat="false" ht="12" hidden="false" customHeight="false" outlineLevel="0" collapsed="false">
      <c r="A30" s="29" t="n">
        <v>2016</v>
      </c>
      <c r="B30" s="108" t="n">
        <v>97</v>
      </c>
      <c r="C30" s="108" t="n">
        <v>90</v>
      </c>
      <c r="D30" s="168" t="n">
        <v>31702955</v>
      </c>
      <c r="E30" s="48" t="n">
        <v>326834.587628866</v>
      </c>
      <c r="F30" s="48" t="n">
        <v>475730607</v>
      </c>
      <c r="G30" s="200" t="n">
        <v>6.66405619767071</v>
      </c>
    </row>
    <row r="31" customFormat="false" ht="12" hidden="false" customHeight="false" outlineLevel="0" collapsed="false">
      <c r="A31" s="29" t="n">
        <v>2017</v>
      </c>
      <c r="B31" s="108" t="n">
        <v>116</v>
      </c>
      <c r="C31" s="108" t="n">
        <v>103</v>
      </c>
      <c r="D31" s="168" t="n">
        <v>44041207</v>
      </c>
      <c r="E31" s="48" t="n">
        <v>379665.577586207</v>
      </c>
      <c r="F31" s="48" t="n">
        <v>620060608</v>
      </c>
      <c r="G31" s="200" t="n">
        <v>7.10272615802099</v>
      </c>
    </row>
    <row r="32" customFormat="false" ht="12" hidden="false" customHeight="false" outlineLevel="0" collapsed="false">
      <c r="A32" s="29" t="n">
        <v>2018</v>
      </c>
      <c r="B32" s="108" t="n">
        <v>106</v>
      </c>
      <c r="C32" s="108" t="n">
        <v>101</v>
      </c>
      <c r="D32" s="168" t="n">
        <v>34814016</v>
      </c>
      <c r="E32" s="48" t="n">
        <v>328434.113207547</v>
      </c>
      <c r="F32" s="48" t="n">
        <v>472534891</v>
      </c>
      <c r="G32" s="200" t="n">
        <v>7.36750167301403</v>
      </c>
    </row>
    <row r="33" customFormat="false" ht="12" hidden="false" customHeight="false" outlineLevel="0" collapsed="false">
      <c r="A33" s="29" t="n">
        <v>2019</v>
      </c>
      <c r="B33" s="108" t="n">
        <v>116</v>
      </c>
      <c r="C33" s="108" t="n">
        <v>108</v>
      </c>
      <c r="D33" s="168" t="n">
        <v>34106775</v>
      </c>
      <c r="E33" s="48" t="n">
        <v>294023.922413793</v>
      </c>
      <c r="F33" s="48" t="n">
        <v>535270427</v>
      </c>
      <c r="G33" s="200" t="n">
        <v>6.37187733145586</v>
      </c>
    </row>
    <row r="34" customFormat="false" ht="12" hidden="false" customHeight="false" outlineLevel="0" collapsed="false">
      <c r="A34" s="29" t="n">
        <v>2020</v>
      </c>
      <c r="B34" s="108" t="n">
        <v>96</v>
      </c>
      <c r="C34" s="108" t="n">
        <v>90</v>
      </c>
      <c r="D34" s="168" t="n">
        <v>29867332</v>
      </c>
      <c r="E34" s="48" t="n">
        <v>311118.041666667</v>
      </c>
      <c r="F34" s="48" t="n">
        <v>405233313</v>
      </c>
      <c r="G34" s="200" t="n">
        <v>7.37040392333194</v>
      </c>
    </row>
    <row r="35" customFormat="false" ht="12" hidden="false" customHeight="false" outlineLevel="0" collapsed="false">
      <c r="A35" s="29" t="n">
        <v>2021</v>
      </c>
      <c r="B35" s="108" t="n">
        <v>129</v>
      </c>
      <c r="C35" s="108" t="n">
        <v>120</v>
      </c>
      <c r="D35" s="168" t="n">
        <v>37331831</v>
      </c>
      <c r="E35" s="48" t="n">
        <v>289394.03875969</v>
      </c>
      <c r="F35" s="48" t="n">
        <v>501454942</v>
      </c>
      <c r="G35" s="200" t="n">
        <v>7.4447029779198</v>
      </c>
    </row>
    <row r="36" customFormat="false" ht="12" hidden="false" customHeight="false" outlineLevel="0" collapsed="false">
      <c r="A36" s="29" t="n">
        <v>2022</v>
      </c>
      <c r="B36" s="108" t="n">
        <v>108</v>
      </c>
      <c r="C36" s="108" t="n">
        <v>93</v>
      </c>
      <c r="D36" s="168" t="n">
        <v>33164812</v>
      </c>
      <c r="E36" s="48" t="n">
        <v>307081.592592593</v>
      </c>
      <c r="F36" s="48" t="n">
        <v>482509915</v>
      </c>
      <c r="G36" s="200" t="n">
        <v>6.87339492287946</v>
      </c>
    </row>
    <row r="37" customFormat="false" ht="12" hidden="false" customHeight="false" outlineLevel="0" collapsed="false">
      <c r="A37" s="29" t="n">
        <v>2023</v>
      </c>
      <c r="B37" s="108" t="n">
        <v>136</v>
      </c>
      <c r="C37" s="108" t="n">
        <v>125</v>
      </c>
      <c r="D37" s="168" t="n">
        <v>36092639</v>
      </c>
      <c r="E37" s="48" t="n">
        <v>265387.051470588</v>
      </c>
      <c r="F37" s="48" t="n">
        <v>679301223</v>
      </c>
      <c r="G37" s="200" t="n">
        <v>5.31320094502465</v>
      </c>
    </row>
    <row r="38" customFormat="false" ht="12" hidden="false" customHeight="false" outlineLevel="0" collapsed="false">
      <c r="A38" s="29" t="n">
        <v>2024</v>
      </c>
      <c r="B38" s="108" t="n">
        <v>104</v>
      </c>
      <c r="C38" s="108" t="n">
        <v>95</v>
      </c>
      <c r="D38" s="168" t="n">
        <v>29733424.8</v>
      </c>
      <c r="E38" s="48" t="n">
        <v>285898.315384615</v>
      </c>
      <c r="F38" s="48" t="n">
        <v>499127327</v>
      </c>
      <c r="G38" s="200" t="n">
        <v>5.95708212946634</v>
      </c>
    </row>
    <row r="39" s="18" customFormat="true" ht="12" hidden="false" customHeight="false" outlineLevel="0" collapsed="false">
      <c r="A39" s="96" t="s">
        <v>134</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7" activeCellId="0" sqref="E7"/>
    </sheetView>
  </sheetViews>
  <sheetFormatPr defaultColWidth="11.43359375" defaultRowHeight="12" zeroHeight="false" outlineLevelRow="0" outlineLevelCol="0"/>
  <cols>
    <col collapsed="false" customWidth="true" hidden="false" outlineLevel="0" max="1" min="1" style="150" width="7.71"/>
    <col collapsed="false" customWidth="true" hidden="false" outlineLevel="0" max="2" min="2" style="150" width="14.71"/>
    <col collapsed="false" customWidth="true" hidden="false" outlineLevel="0" max="3" min="3" style="150" width="7.71"/>
    <col collapsed="false" customWidth="true" hidden="false" outlineLevel="0" max="4" min="4" style="192" width="7.71"/>
    <col collapsed="false" customWidth="true" hidden="false" outlineLevel="0" max="5" min="5" style="150" width="13.57"/>
    <col collapsed="false" customWidth="true" hidden="false" outlineLevel="0" max="6" min="6" style="150" width="13.86"/>
    <col collapsed="false" customWidth="true" hidden="false" outlineLevel="0" max="7" min="7" style="193" width="20.42"/>
    <col collapsed="false" customWidth="true" hidden="false" outlineLevel="0" max="8" min="8" style="150" width="7"/>
    <col collapsed="false" customWidth="false" hidden="false" outlineLevel="0" max="16384" min="9" style="150" width="11.43"/>
  </cols>
  <sheetData>
    <row r="1" s="1" customFormat="true" ht="12.75" hidden="false" customHeight="false" outlineLevel="0" collapsed="false">
      <c r="B1" s="10"/>
      <c r="C1" s="10"/>
      <c r="D1" s="10"/>
      <c r="E1" s="10"/>
      <c r="F1" s="10"/>
      <c r="G1" s="10"/>
      <c r="H1" s="10"/>
      <c r="I1" s="10"/>
    </row>
    <row r="2" s="13" customFormat="true" ht="12.75" hidden="false" customHeight="false" outlineLevel="0" collapsed="false">
      <c r="A2" s="11" t="s">
        <v>41</v>
      </c>
      <c r="B2" s="12"/>
      <c r="C2" s="12"/>
      <c r="D2" s="12"/>
      <c r="E2" s="12"/>
      <c r="F2" s="12"/>
      <c r="G2" s="12"/>
      <c r="H2" s="12"/>
      <c r="I2" s="12"/>
    </row>
    <row r="3" s="1" customFormat="true" ht="12.75" hidden="false" customHeight="false" outlineLevel="0" collapsed="false">
      <c r="B3" s="10"/>
      <c r="C3" s="10"/>
      <c r="D3" s="10"/>
      <c r="E3" s="10"/>
      <c r="F3" s="10"/>
      <c r="G3" s="10"/>
      <c r="H3" s="10"/>
      <c r="I3" s="10"/>
    </row>
    <row r="4" s="1" customFormat="true" ht="12.75" hidden="false" customHeight="false" outlineLevel="0" collapsed="false">
      <c r="B4" s="10"/>
      <c r="C4" s="10"/>
      <c r="D4" s="10"/>
      <c r="E4" s="10"/>
      <c r="F4" s="10"/>
      <c r="G4" s="10"/>
      <c r="H4" s="10"/>
      <c r="I4" s="10"/>
    </row>
    <row r="5" s="17" customFormat="true" ht="12.75" hidden="false" customHeight="false" outlineLevel="0" collapsed="false">
      <c r="A5" s="16" t="s">
        <v>151</v>
      </c>
      <c r="D5" s="194"/>
      <c r="G5" s="195"/>
    </row>
    <row r="6" s="19" customFormat="true" ht="3" hidden="false" customHeight="true" outlineLevel="0" collapsed="false">
      <c r="D6" s="113"/>
      <c r="G6" s="196"/>
    </row>
    <row r="7" customFormat="false" ht="24" hidden="false" customHeight="false" outlineLevel="0" collapsed="false">
      <c r="A7" s="197"/>
      <c r="B7" s="78" t="s">
        <v>146</v>
      </c>
      <c r="C7" s="169" t="s">
        <v>130</v>
      </c>
      <c r="D7" s="78" t="s">
        <v>152</v>
      </c>
      <c r="E7" s="198" t="s">
        <v>153</v>
      </c>
      <c r="F7" s="78" t="s">
        <v>149</v>
      </c>
      <c r="G7" s="199" t="s">
        <v>150</v>
      </c>
    </row>
    <row r="8" customFormat="false" ht="12" hidden="false" customHeight="false" outlineLevel="0" collapsed="false">
      <c r="A8" s="29" t="n">
        <v>1994</v>
      </c>
      <c r="B8" s="30" t="n">
        <v>19</v>
      </c>
      <c r="C8" s="30" t="n">
        <v>18</v>
      </c>
      <c r="D8" s="168" t="n">
        <v>15816585.54</v>
      </c>
      <c r="E8" s="48" t="n">
        <f aca="false">D8/B8</f>
        <v>832451.870526316</v>
      </c>
      <c r="F8" s="168" t="n">
        <v>136290945.9</v>
      </c>
      <c r="G8" s="200" t="n">
        <f aca="false">D8/F8*100</f>
        <v>11.6050156050755</v>
      </c>
    </row>
    <row r="9" customFormat="false" ht="12" hidden="false" customHeight="false" outlineLevel="0" collapsed="false">
      <c r="A9" s="29" t="n">
        <v>1995</v>
      </c>
      <c r="B9" s="30" t="n">
        <v>36</v>
      </c>
      <c r="C9" s="30" t="n">
        <v>35</v>
      </c>
      <c r="D9" s="168" t="n">
        <v>16033063.14</v>
      </c>
      <c r="E9" s="48" t="n">
        <f aca="false">D9/B9</f>
        <v>445362.865</v>
      </c>
      <c r="F9" s="48" t="n">
        <v>192618523.17</v>
      </c>
      <c r="G9" s="200" t="n">
        <f aca="false">D9/F9*100</f>
        <v>8.32373900294607</v>
      </c>
    </row>
    <row r="10" customFormat="false" ht="12" hidden="false" customHeight="false" outlineLevel="0" collapsed="false">
      <c r="A10" s="29" t="n">
        <v>1996</v>
      </c>
      <c r="B10" s="30" t="n">
        <v>45</v>
      </c>
      <c r="C10" s="30" t="n">
        <v>41</v>
      </c>
      <c r="D10" s="168" t="n">
        <v>21518178</v>
      </c>
      <c r="E10" s="48" t="n">
        <f aca="false">D10/B10</f>
        <v>478181.733333333</v>
      </c>
      <c r="F10" s="48" t="n">
        <v>247391213.6</v>
      </c>
      <c r="G10" s="200" t="n">
        <f aca="false">D10/F10*100</f>
        <v>8.69803647707236</v>
      </c>
    </row>
    <row r="11" customFormat="false" ht="12" hidden="false" customHeight="false" outlineLevel="0" collapsed="false">
      <c r="A11" s="29" t="n">
        <v>1997</v>
      </c>
      <c r="B11" s="30" t="n">
        <v>51</v>
      </c>
      <c r="C11" s="30" t="n">
        <v>46</v>
      </c>
      <c r="D11" s="168" t="n">
        <v>21370630</v>
      </c>
      <c r="E11" s="48" t="n">
        <f aca="false">D11/B11</f>
        <v>419031.960784314</v>
      </c>
      <c r="F11" s="48" t="n">
        <v>290709152.89</v>
      </c>
      <c r="G11" s="200" t="n">
        <f aca="false">D11/F11*100</f>
        <v>7.3512064506914</v>
      </c>
    </row>
    <row r="12" customFormat="false" ht="12" hidden="false" customHeight="false" outlineLevel="0" collapsed="false">
      <c r="A12" s="29" t="n">
        <v>1998</v>
      </c>
      <c r="B12" s="30" t="n">
        <v>67</v>
      </c>
      <c r="C12" s="30" t="n">
        <v>63</v>
      </c>
      <c r="D12" s="168" t="n">
        <v>43973923</v>
      </c>
      <c r="E12" s="48" t="n">
        <f aca="false">D12/B12</f>
        <v>656327.208955224</v>
      </c>
      <c r="F12" s="48" t="n">
        <v>398997565.85</v>
      </c>
      <c r="G12" s="200" t="n">
        <f aca="false">D12/F12*100</f>
        <v>11.0211005689523</v>
      </c>
    </row>
    <row r="13" customFormat="false" ht="12" hidden="false" customHeight="false" outlineLevel="0" collapsed="false">
      <c r="A13" s="29" t="n">
        <v>1999</v>
      </c>
      <c r="B13" s="30" t="n">
        <v>59</v>
      </c>
      <c r="C13" s="30" t="n">
        <v>54</v>
      </c>
      <c r="D13" s="168" t="n">
        <v>52140619</v>
      </c>
      <c r="E13" s="48" t="n">
        <f aca="false">D13/B13</f>
        <v>883739.305084746</v>
      </c>
      <c r="F13" s="48" t="n">
        <v>338289174.14</v>
      </c>
      <c r="G13" s="200" t="n">
        <f aca="false">D13/F13*100</f>
        <v>15.4130320996976</v>
      </c>
    </row>
    <row r="14" customFormat="false" ht="12" hidden="false" customHeight="false" outlineLevel="0" collapsed="false">
      <c r="A14" s="29" t="n">
        <v>2000</v>
      </c>
      <c r="B14" s="30" t="n">
        <v>60</v>
      </c>
      <c r="C14" s="30" t="n">
        <v>59</v>
      </c>
      <c r="D14" s="168" t="n">
        <v>37319522</v>
      </c>
      <c r="E14" s="48" t="n">
        <f aca="false">D14/B14</f>
        <v>621992.033333333</v>
      </c>
      <c r="F14" s="48" t="n">
        <v>392831407.09</v>
      </c>
      <c r="G14" s="200" t="n">
        <f aca="false">D14/F14*100</f>
        <v>9.50013703752813</v>
      </c>
    </row>
    <row r="15" customFormat="false" ht="12" hidden="false" customHeight="false" outlineLevel="0" collapsed="false">
      <c r="A15" s="29" t="n">
        <v>2001</v>
      </c>
      <c r="B15" s="33" t="s">
        <v>85</v>
      </c>
      <c r="C15" s="33" t="s">
        <v>85</v>
      </c>
      <c r="D15" s="163" t="s">
        <v>85</v>
      </c>
      <c r="E15" s="59" t="s">
        <v>85</v>
      </c>
      <c r="F15" s="59" t="s">
        <v>85</v>
      </c>
      <c r="G15" s="173" t="s">
        <v>85</v>
      </c>
    </row>
    <row r="16" customFormat="false" ht="12" hidden="false" customHeight="false" outlineLevel="0" collapsed="false">
      <c r="A16" s="29" t="n">
        <v>2002</v>
      </c>
      <c r="B16" s="30" t="n">
        <v>96</v>
      </c>
      <c r="C16" s="30" t="n">
        <v>86</v>
      </c>
      <c r="D16" s="168" t="n">
        <v>69288096</v>
      </c>
      <c r="E16" s="48" t="n">
        <f aca="false">D16/B16</f>
        <v>721751</v>
      </c>
      <c r="F16" s="48" t="n">
        <v>521811038.55</v>
      </c>
      <c r="G16" s="200" t="n">
        <f aca="false">D16/F16*100</f>
        <v>13.2783883209019</v>
      </c>
    </row>
    <row r="17" customFormat="false" ht="12" hidden="false" customHeight="false" outlineLevel="0" collapsed="false">
      <c r="A17" s="29" t="n">
        <v>2003</v>
      </c>
      <c r="B17" s="30" t="n">
        <v>111</v>
      </c>
      <c r="C17" s="30" t="n">
        <v>100</v>
      </c>
      <c r="D17" s="168" t="n">
        <v>149743094.64</v>
      </c>
      <c r="E17" s="48" t="n">
        <f aca="false">D17/B17</f>
        <v>1349036.88864865</v>
      </c>
      <c r="F17" s="48" t="n">
        <v>812053321.84</v>
      </c>
      <c r="G17" s="200" t="n">
        <f aca="false">D17/F17*100</f>
        <v>18.4400569042317</v>
      </c>
    </row>
    <row r="18" customFormat="false" ht="12" hidden="false" customHeight="false" outlineLevel="0" collapsed="false">
      <c r="A18" s="29" t="n">
        <v>2004</v>
      </c>
      <c r="B18" s="30" t="n">
        <v>131</v>
      </c>
      <c r="C18" s="30" t="n">
        <v>114</v>
      </c>
      <c r="D18" s="168" t="n">
        <v>136863472</v>
      </c>
      <c r="E18" s="48" t="n">
        <f aca="false">D18/B18</f>
        <v>1044759.32824427</v>
      </c>
      <c r="F18" s="48" t="n">
        <v>766355797</v>
      </c>
      <c r="G18" s="200" t="n">
        <f aca="false">D18/F18*100</f>
        <v>17.8589987230174</v>
      </c>
    </row>
    <row r="19" customFormat="false" ht="12" hidden="false" customHeight="false" outlineLevel="0" collapsed="false">
      <c r="A19" s="29" t="n">
        <v>2005</v>
      </c>
      <c r="B19" s="30" t="n">
        <v>164</v>
      </c>
      <c r="C19" s="30" t="n">
        <v>137</v>
      </c>
      <c r="D19" s="168" t="n">
        <v>183583278</v>
      </c>
      <c r="E19" s="48" t="n">
        <f aca="false">D19/B19</f>
        <v>1119410.23170732</v>
      </c>
      <c r="F19" s="48" t="n">
        <v>943462289</v>
      </c>
      <c r="G19" s="200" t="n">
        <f aca="false">D19/F19*100</f>
        <v>19.4584648629236</v>
      </c>
    </row>
    <row r="20" customFormat="false" ht="12" hidden="false" customHeight="false" outlineLevel="0" collapsed="false">
      <c r="A20" s="29" t="n">
        <v>2006</v>
      </c>
      <c r="B20" s="30" t="n">
        <v>128</v>
      </c>
      <c r="C20" s="30" t="n">
        <v>111</v>
      </c>
      <c r="D20" s="168" t="n">
        <v>130341157</v>
      </c>
      <c r="E20" s="48" t="n">
        <f aca="false">D20/B20</f>
        <v>1018290.2890625</v>
      </c>
      <c r="F20" s="48" t="n">
        <v>743189389</v>
      </c>
      <c r="G20" s="200" t="n">
        <f aca="false">D20/F20*100</f>
        <v>17.5380809964713</v>
      </c>
    </row>
    <row r="21" customFormat="false" ht="12" hidden="false" customHeight="false" outlineLevel="0" collapsed="false">
      <c r="A21" s="29" t="n">
        <v>2007</v>
      </c>
      <c r="B21" s="30" t="n">
        <v>167</v>
      </c>
      <c r="C21" s="30" t="n">
        <v>138</v>
      </c>
      <c r="D21" s="168" t="n">
        <v>209508115</v>
      </c>
      <c r="E21" s="48" t="n">
        <f aca="false">D21/B21</f>
        <v>1254539.61077844</v>
      </c>
      <c r="F21" s="48" t="n">
        <v>989825986</v>
      </c>
      <c r="G21" s="200" t="n">
        <f aca="false">D21/F21*100</f>
        <v>21.1661562702194</v>
      </c>
    </row>
    <row r="22" customFormat="false" ht="12" hidden="false" customHeight="false" outlineLevel="0" collapsed="false">
      <c r="A22" s="29" t="n">
        <v>2008</v>
      </c>
      <c r="B22" s="108" t="n">
        <v>171</v>
      </c>
      <c r="C22" s="108" t="n">
        <v>144</v>
      </c>
      <c r="D22" s="168" t="n">
        <v>345197771</v>
      </c>
      <c r="E22" s="48" t="n">
        <f aca="false">D22/B22</f>
        <v>2018700.41520468</v>
      </c>
      <c r="F22" s="48" t="n">
        <v>1258966571</v>
      </c>
      <c r="G22" s="200" t="n">
        <f aca="false">D22/F22*100</f>
        <v>27.4191371678605</v>
      </c>
    </row>
    <row r="23" customFormat="false" ht="12" hidden="false" customHeight="false" outlineLevel="0" collapsed="false">
      <c r="A23" s="29" t="n">
        <v>2009</v>
      </c>
      <c r="B23" s="108" t="n">
        <v>154</v>
      </c>
      <c r="C23" s="108" t="n">
        <v>121</v>
      </c>
      <c r="D23" s="168" t="n">
        <v>159649964</v>
      </c>
      <c r="E23" s="48" t="n">
        <f aca="false">D23/B23</f>
        <v>1036688.07792208</v>
      </c>
      <c r="F23" s="48" t="n">
        <v>872508547</v>
      </c>
      <c r="G23" s="200" t="n">
        <f aca="false">D23/F23*100</f>
        <v>18.2978108981206</v>
      </c>
    </row>
    <row r="24" customFormat="false" ht="12" hidden="false" customHeight="false" outlineLevel="0" collapsed="false">
      <c r="A24" s="29" t="n">
        <v>2010</v>
      </c>
      <c r="B24" s="108" t="n">
        <v>183</v>
      </c>
      <c r="C24" s="108" t="n">
        <v>150</v>
      </c>
      <c r="D24" s="168" t="n">
        <v>206251933</v>
      </c>
      <c r="E24" s="48" t="n">
        <f aca="false">D24/B24</f>
        <v>1127059.7431694</v>
      </c>
      <c r="F24" s="48" t="n">
        <v>1140236511</v>
      </c>
      <c r="G24" s="200" t="n">
        <f aca="false">D24/F24*100</f>
        <v>18.0885220750487</v>
      </c>
    </row>
    <row r="25" customFormat="false" ht="12" hidden="false" customHeight="false" outlineLevel="0" collapsed="false">
      <c r="A25" s="29" t="n">
        <v>2011</v>
      </c>
      <c r="B25" s="108" t="n">
        <v>197</v>
      </c>
      <c r="C25" s="108" t="n">
        <v>157</v>
      </c>
      <c r="D25" s="168" t="n">
        <v>241362720</v>
      </c>
      <c r="E25" s="48" t="n">
        <f aca="false">D25/B25</f>
        <v>1225191.47208122</v>
      </c>
      <c r="F25" s="48" t="n">
        <v>1204924997</v>
      </c>
      <c r="G25" s="200" t="n">
        <f aca="false">D25/F25*100</f>
        <v>20.0313480590859</v>
      </c>
    </row>
    <row r="26" customFormat="false" ht="12" hidden="false" customHeight="false" outlineLevel="0" collapsed="false">
      <c r="A26" s="29" t="n">
        <v>2012</v>
      </c>
      <c r="B26" s="108" t="n">
        <v>198</v>
      </c>
      <c r="C26" s="108" t="n">
        <v>152</v>
      </c>
      <c r="D26" s="168" t="n">
        <v>223090458</v>
      </c>
      <c r="E26" s="48" t="n">
        <f aca="false">D26/B26</f>
        <v>1126719.48484848</v>
      </c>
      <c r="F26" s="48" t="n">
        <v>1195009710</v>
      </c>
      <c r="G26" s="200" t="n">
        <f aca="false">D26/F26*100</f>
        <v>18.6685058818476</v>
      </c>
    </row>
    <row r="27" customFormat="false" ht="12" hidden="false" customHeight="false" outlineLevel="0" collapsed="false">
      <c r="A27" s="29" t="n">
        <v>2013</v>
      </c>
      <c r="B27" s="108" t="n">
        <v>198</v>
      </c>
      <c r="C27" s="108" t="n">
        <v>157</v>
      </c>
      <c r="D27" s="168" t="n">
        <v>273756776</v>
      </c>
      <c r="E27" s="48" t="n">
        <v>1382609.97979798</v>
      </c>
      <c r="F27" s="48" t="n">
        <v>1096478561</v>
      </c>
      <c r="G27" s="200" t="n">
        <v>24.9669063980905</v>
      </c>
    </row>
    <row r="28" customFormat="false" ht="12" hidden="false" customHeight="false" outlineLevel="0" collapsed="false">
      <c r="A28" s="29" t="n">
        <v>2014</v>
      </c>
      <c r="B28" s="108" t="n">
        <v>189</v>
      </c>
      <c r="C28" s="108" t="n">
        <v>156</v>
      </c>
      <c r="D28" s="168" t="n">
        <v>156591261</v>
      </c>
      <c r="E28" s="48" t="n">
        <v>828525.190476191</v>
      </c>
      <c r="F28" s="48" t="n">
        <v>855766025</v>
      </c>
      <c r="G28" s="200" t="n">
        <v>18.2983732031194</v>
      </c>
    </row>
    <row r="29" customFormat="false" ht="12" hidden="false" customHeight="false" outlineLevel="0" collapsed="false">
      <c r="A29" s="29" t="n">
        <v>2015</v>
      </c>
      <c r="B29" s="108" t="n">
        <v>223</v>
      </c>
      <c r="C29" s="108" t="n">
        <v>182</v>
      </c>
      <c r="D29" s="168" t="n">
        <v>157911100</v>
      </c>
      <c r="E29" s="48" t="n">
        <v>708121.524663677</v>
      </c>
      <c r="F29" s="48" t="n">
        <v>1081930852</v>
      </c>
      <c r="G29" s="200" t="n">
        <v>14.5953042847511</v>
      </c>
    </row>
    <row r="30" customFormat="false" ht="12" hidden="false" customHeight="false" outlineLevel="0" collapsed="false">
      <c r="A30" s="29" t="n">
        <v>2016</v>
      </c>
      <c r="B30" s="108" t="n">
        <v>219</v>
      </c>
      <c r="C30" s="108" t="n">
        <v>176</v>
      </c>
      <c r="D30" s="168" t="n">
        <v>264628930</v>
      </c>
      <c r="E30" s="48" t="n">
        <v>1208351.27853881</v>
      </c>
      <c r="F30" s="48" t="n">
        <v>1286940350</v>
      </c>
      <c r="G30" s="200" t="n">
        <v>20.5626414619761</v>
      </c>
    </row>
    <row r="31" customFormat="false" ht="12" hidden="false" customHeight="false" outlineLevel="0" collapsed="false">
      <c r="A31" s="29" t="n">
        <v>2017</v>
      </c>
      <c r="B31" s="108" t="n">
        <v>241</v>
      </c>
      <c r="C31" s="108" t="n">
        <v>184</v>
      </c>
      <c r="D31" s="168" t="n">
        <v>207497942</v>
      </c>
      <c r="E31" s="48" t="n">
        <v>860987.31120332</v>
      </c>
      <c r="F31" s="48" t="n">
        <v>1150322986</v>
      </c>
      <c r="G31" s="200" t="n">
        <v>18.0382331332463</v>
      </c>
    </row>
    <row r="32" customFormat="false" ht="12" hidden="false" customHeight="false" outlineLevel="0" collapsed="false">
      <c r="A32" s="29" t="n">
        <v>2018</v>
      </c>
      <c r="B32" s="108" t="n">
        <v>246</v>
      </c>
      <c r="C32" s="108" t="n">
        <v>195</v>
      </c>
      <c r="D32" s="168" t="n">
        <v>146443445</v>
      </c>
      <c r="E32" s="48" t="n">
        <v>595298.556910569</v>
      </c>
      <c r="F32" s="48" t="n">
        <v>1001760475</v>
      </c>
      <c r="G32" s="200" t="n">
        <v>14.6186088046646</v>
      </c>
    </row>
    <row r="33" customFormat="false" ht="12" hidden="false" customHeight="false" outlineLevel="0" collapsed="false">
      <c r="A33" s="29" t="n">
        <v>2019</v>
      </c>
      <c r="B33" s="108" t="n">
        <v>238</v>
      </c>
      <c r="C33" s="108" t="n">
        <v>190</v>
      </c>
      <c r="D33" s="168" t="n">
        <v>129739155</v>
      </c>
      <c r="E33" s="48" t="n">
        <v>545122.5</v>
      </c>
      <c r="F33" s="48" t="n">
        <v>949017930</v>
      </c>
      <c r="G33" s="200" t="n">
        <v>13.6708855437536</v>
      </c>
    </row>
    <row r="34" customFormat="false" ht="12" hidden="false" customHeight="false" outlineLevel="0" collapsed="false">
      <c r="A34" s="29" t="n">
        <v>2020</v>
      </c>
      <c r="B34" s="108" t="n">
        <v>176</v>
      </c>
      <c r="C34" s="108" t="n">
        <v>144</v>
      </c>
      <c r="D34" s="168" t="n">
        <v>95221264</v>
      </c>
      <c r="E34" s="48" t="n">
        <v>541029.909090909</v>
      </c>
      <c r="F34" s="48" t="n">
        <v>667686857</v>
      </c>
      <c r="G34" s="200" t="n">
        <v>14.2613656389525</v>
      </c>
    </row>
    <row r="35" customFormat="false" ht="12" hidden="false" customHeight="false" outlineLevel="0" collapsed="false">
      <c r="A35" s="29" t="n">
        <v>2021</v>
      </c>
      <c r="B35" s="108" t="n">
        <v>253</v>
      </c>
      <c r="C35" s="108" t="n">
        <v>209</v>
      </c>
      <c r="D35" s="168" t="n">
        <v>183153471</v>
      </c>
      <c r="E35" s="48" t="n">
        <v>723926.76284585</v>
      </c>
      <c r="F35" s="48" t="n">
        <v>1132707965</v>
      </c>
      <c r="G35" s="200" t="n">
        <v>16.1695226536171</v>
      </c>
    </row>
    <row r="36" customFormat="false" ht="12" hidden="false" customHeight="false" outlineLevel="0" collapsed="false">
      <c r="A36" s="29" t="n">
        <v>2022</v>
      </c>
      <c r="B36" s="108" t="n">
        <v>218</v>
      </c>
      <c r="C36" s="108" t="n">
        <v>168</v>
      </c>
      <c r="D36" s="168" t="n">
        <v>131690275</v>
      </c>
      <c r="E36" s="48" t="n">
        <v>604083.830275229</v>
      </c>
      <c r="F36" s="48" t="n">
        <v>967700108</v>
      </c>
      <c r="G36" s="200" t="n">
        <v>13.6085832698905</v>
      </c>
    </row>
    <row r="37" customFormat="false" ht="12" hidden="false" customHeight="false" outlineLevel="0" collapsed="false">
      <c r="A37" s="29" t="n">
        <v>2023</v>
      </c>
      <c r="B37" s="108" t="n">
        <v>229</v>
      </c>
      <c r="C37" s="108" t="n">
        <v>189</v>
      </c>
      <c r="D37" s="168" t="n">
        <v>120273795</v>
      </c>
      <c r="E37" s="48" t="n">
        <v>525213.07860262</v>
      </c>
      <c r="F37" s="48" t="n">
        <v>1089902779</v>
      </c>
      <c r="G37" s="200" t="n">
        <v>11.0352773951409</v>
      </c>
    </row>
    <row r="38" customFormat="false" ht="12" hidden="false" customHeight="false" outlineLevel="0" collapsed="false">
      <c r="A38" s="29" t="n">
        <v>2024</v>
      </c>
      <c r="B38" s="108" t="n">
        <v>234</v>
      </c>
      <c r="C38" s="108" t="n">
        <v>184</v>
      </c>
      <c r="D38" s="168" t="n">
        <v>134070553</v>
      </c>
      <c r="E38" s="48" t="n">
        <v>572951.081196581</v>
      </c>
      <c r="F38" s="48" t="n">
        <v>1225136887</v>
      </c>
      <c r="G38" s="200" t="n">
        <v>10.94331208395</v>
      </c>
    </row>
    <row r="39" s="18" customFormat="true" ht="12" hidden="false" customHeight="false" outlineLevel="0" collapsed="false">
      <c r="A39" s="96" t="s">
        <v>134</v>
      </c>
    </row>
    <row r="40" s="18" customFormat="true" ht="12" hidden="false" customHeight="false" outlineLevel="0" collapsed="false">
      <c r="A40" s="35"/>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5"/>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A2" activeCellId="0" sqref="A2"/>
    </sheetView>
  </sheetViews>
  <sheetFormatPr defaultColWidth="11.43359375" defaultRowHeight="12.75" zeroHeight="false" outlineLevelRow="0" outlineLevelCol="0"/>
  <cols>
    <col collapsed="false" customWidth="true" hidden="false" outlineLevel="0" max="1" min="1" style="1" width="3.29"/>
    <col collapsed="false" customWidth="false" hidden="false" outlineLevel="0" max="12" min="2" style="1" width="11.43"/>
    <col collapsed="false" customWidth="true" hidden="false" outlineLevel="0" max="13" min="13" style="1" width="9.86"/>
    <col collapsed="false" customWidth="false" hidden="false" outlineLevel="0" max="16384" min="14" style="1" width="11.43"/>
  </cols>
  <sheetData>
    <row r="1" customFormat="false" ht="12.75" hidden="false" customHeight="false" outlineLevel="0" collapsed="false">
      <c r="B1" s="10"/>
      <c r="C1" s="10"/>
      <c r="D1" s="10"/>
      <c r="E1" s="10"/>
      <c r="F1" s="10"/>
      <c r="G1" s="10"/>
      <c r="H1" s="10"/>
      <c r="I1" s="10"/>
      <c r="J1" s="10"/>
      <c r="K1" s="10"/>
      <c r="L1" s="10"/>
      <c r="M1" s="10"/>
      <c r="N1" s="10"/>
      <c r="O1" s="10"/>
      <c r="P1" s="10"/>
    </row>
    <row r="2" s="13" customFormat="true" ht="12.75" hidden="false" customHeight="false" outlineLevel="0" collapsed="false">
      <c r="A2" s="11" t="s">
        <v>41</v>
      </c>
      <c r="B2" s="12"/>
      <c r="C2" s="12"/>
      <c r="D2" s="12"/>
      <c r="E2" s="12"/>
      <c r="F2" s="12"/>
      <c r="G2" s="12"/>
      <c r="H2" s="12"/>
      <c r="I2" s="12"/>
      <c r="J2" s="12"/>
      <c r="K2" s="12"/>
      <c r="L2" s="12"/>
      <c r="M2" s="12"/>
      <c r="N2" s="12"/>
      <c r="O2" s="12"/>
      <c r="P2" s="12"/>
    </row>
    <row r="3" customFormat="false" ht="12.75" hidden="false" customHeight="false" outlineLevel="0" collapsed="false">
      <c r="B3" s="10"/>
      <c r="C3" s="10"/>
      <c r="D3" s="10"/>
      <c r="E3" s="10"/>
      <c r="F3" s="10"/>
      <c r="G3" s="10"/>
      <c r="H3" s="10"/>
      <c r="I3" s="10"/>
      <c r="J3" s="10"/>
      <c r="K3" s="10"/>
      <c r="L3" s="10"/>
      <c r="M3" s="10"/>
      <c r="N3" s="10"/>
      <c r="O3" s="10"/>
      <c r="P3" s="10"/>
    </row>
    <row r="4" customFormat="false" ht="12.75" hidden="false" customHeight="false" outlineLevel="0" collapsed="false">
      <c r="B4" s="10"/>
      <c r="C4" s="10"/>
      <c r="D4" s="10"/>
      <c r="E4" s="10"/>
      <c r="F4" s="10"/>
      <c r="G4" s="10"/>
      <c r="H4" s="10"/>
      <c r="I4" s="10"/>
      <c r="J4" s="10"/>
      <c r="K4" s="10"/>
      <c r="L4" s="10"/>
      <c r="M4" s="10"/>
      <c r="N4" s="10"/>
      <c r="O4" s="10"/>
      <c r="P4" s="10"/>
    </row>
    <row r="5" s="3" customFormat="true" ht="15.75" hidden="false" customHeight="false" outlineLevel="0" collapsed="false">
      <c r="A5" s="3" t="s">
        <v>42</v>
      </c>
    </row>
    <row r="6" customFormat="false" ht="3" hidden="false" customHeight="true" outlineLevel="0" collapsed="false"/>
    <row r="36" s="3" customFormat="true" ht="15.75" hidden="false" customHeight="false" outlineLevel="0" collapsed="false">
      <c r="A36" s="3" t="s">
        <v>43</v>
      </c>
    </row>
    <row r="37" customFormat="false" ht="3" hidden="false" customHeight="true" outlineLevel="0" collapsed="false"/>
    <row r="44" s="3" customFormat="true" ht="15.75" hidden="false" customHeight="false" outlineLevel="0" collapsed="false">
      <c r="A44" s="3" t="s">
        <v>44</v>
      </c>
    </row>
    <row r="45" customFormat="false" ht="3" hidden="false" customHeight="true" outlineLevel="0" collapsed="false"/>
  </sheetData>
  <hyperlinks>
    <hyperlink ref="A2" location="Sommaire!A1" display="Retour au menu &quot;Production cinématographique&quot;"/>
  </hyperlinks>
  <printOptions headings="false" gridLines="false" gridLinesSet="true" horizontalCentered="false" verticalCentered="true"/>
  <pageMargins left="0.39375" right="0.39375" top="0.196527777777778" bottom="0.196527777777778" header="0.511811023622047" footer="0.118055555555556"/>
  <pageSetup paperSize="9" scale="95" fitToWidth="1" fitToHeight="1" pageOrder="downThenOver" orientation="landscape" blackAndWhite="false" draft="false" cellComments="none" horizontalDpi="300" verticalDpi="300" copies="1"/>
  <headerFooter differentFirst="false" differentOddEven="false">
    <oddHeader/>
    <oddFooter>&amp;R&amp;"Arial,Normal"&amp;9Production cinématographique</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3"/>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I39" activeCellId="0" sqref="I39"/>
    </sheetView>
  </sheetViews>
  <sheetFormatPr defaultColWidth="11.43359375" defaultRowHeight="12" zeroHeight="false" outlineLevelRow="0" outlineLevelCol="0"/>
  <cols>
    <col collapsed="false" customWidth="true" hidden="false" outlineLevel="0" max="1" min="1" style="14" width="18.71"/>
    <col collapsed="false" customWidth="true" hidden="false" outlineLevel="0" max="2" min="2" style="14" width="12.71"/>
    <col collapsed="false" customWidth="true" hidden="false" outlineLevel="0" max="3" min="3" style="14" width="4.71"/>
    <col collapsed="false" customWidth="true" hidden="false" outlineLevel="0" max="4" min="4" style="14" width="19.71"/>
    <col collapsed="false" customWidth="true" hidden="false" outlineLevel="0" max="5" min="5" style="45" width="12.71"/>
    <col collapsed="false" customWidth="true" hidden="false" outlineLevel="0" max="6" min="6" style="14" width="12.71"/>
    <col collapsed="false" customWidth="true" hidden="false" outlineLevel="0" max="7" min="7" style="14" width="11.71"/>
    <col collapsed="false" customWidth="true" hidden="false" outlineLevel="0" max="8" min="8" style="14" width="15.71"/>
    <col collapsed="false" customWidth="true" hidden="false" outlineLevel="0" max="9" min="9" style="14" width="10"/>
    <col collapsed="false" customWidth="true" hidden="false" outlineLevel="0" max="11" min="10" style="14" width="7.71"/>
    <col collapsed="false" customWidth="false" hidden="false" outlineLevel="0" max="16384" min="12" style="14" width="11.43"/>
  </cols>
  <sheetData>
    <row r="1" s="1" customFormat="true" ht="12.75" hidden="false" customHeight="false" outlineLevel="0" collapsed="false">
      <c r="B1" s="10"/>
      <c r="C1" s="10"/>
      <c r="D1" s="10"/>
      <c r="E1" s="69"/>
      <c r="F1" s="10"/>
      <c r="G1" s="10"/>
      <c r="H1" s="10"/>
      <c r="I1" s="10"/>
      <c r="J1" s="10"/>
      <c r="K1" s="10"/>
      <c r="L1" s="10"/>
      <c r="M1" s="10"/>
      <c r="N1" s="10"/>
      <c r="O1" s="10"/>
      <c r="P1" s="10"/>
    </row>
    <row r="2" s="13" customFormat="true" ht="12.75" hidden="false" customHeight="false" outlineLevel="0" collapsed="false">
      <c r="A2" s="11" t="s">
        <v>41</v>
      </c>
      <c r="B2" s="12"/>
      <c r="C2" s="12"/>
      <c r="D2" s="12"/>
      <c r="E2" s="72"/>
      <c r="F2" s="12"/>
      <c r="G2" s="12"/>
      <c r="H2" s="12"/>
      <c r="I2" s="12"/>
      <c r="J2" s="12"/>
      <c r="K2" s="12"/>
      <c r="L2" s="12"/>
      <c r="M2" s="12"/>
      <c r="N2" s="12"/>
      <c r="O2" s="12"/>
      <c r="P2" s="12"/>
    </row>
    <row r="3" s="1" customFormat="true" ht="12.75" hidden="false" customHeight="false" outlineLevel="0" collapsed="false">
      <c r="B3" s="10"/>
      <c r="C3" s="10"/>
      <c r="D3" s="10"/>
      <c r="E3" s="69"/>
      <c r="F3" s="10"/>
      <c r="G3" s="10"/>
      <c r="H3" s="10"/>
      <c r="I3" s="10"/>
      <c r="J3" s="10"/>
      <c r="K3" s="10"/>
      <c r="L3" s="10"/>
      <c r="M3" s="10"/>
      <c r="N3" s="10"/>
      <c r="O3" s="10"/>
      <c r="P3" s="10"/>
    </row>
    <row r="4" s="1" customFormat="true" ht="12.75" hidden="false" customHeight="false" outlineLevel="0" collapsed="false">
      <c r="B4" s="10"/>
      <c r="C4" s="10"/>
      <c r="D4" s="10"/>
      <c r="E4" s="69"/>
      <c r="F4" s="10"/>
      <c r="G4" s="10"/>
      <c r="H4" s="10"/>
      <c r="I4" s="10"/>
      <c r="J4" s="10"/>
      <c r="K4" s="10"/>
      <c r="L4" s="10"/>
      <c r="M4" s="10"/>
      <c r="N4" s="10"/>
      <c r="O4" s="10"/>
      <c r="P4" s="10"/>
    </row>
    <row r="5" s="57" customFormat="true" ht="12.75" hidden="false" customHeight="false" outlineLevel="0" collapsed="false">
      <c r="A5" s="57" t="s">
        <v>40</v>
      </c>
      <c r="E5" s="201"/>
    </row>
    <row r="6" s="15" customFormat="true" ht="3" hidden="false" customHeight="true" outlineLevel="0" collapsed="false">
      <c r="A6" s="202"/>
      <c r="E6" s="203"/>
    </row>
    <row r="7" s="15" customFormat="true" ht="24" hidden="false" customHeight="false" outlineLevel="0" collapsed="false">
      <c r="A7" s="58" t="s">
        <v>154</v>
      </c>
      <c r="B7" s="79" t="s">
        <v>152</v>
      </c>
      <c r="C7" s="204"/>
      <c r="D7" s="205" t="s">
        <v>155</v>
      </c>
      <c r="E7" s="78" t="s">
        <v>156</v>
      </c>
      <c r="F7" s="79" t="s">
        <v>152</v>
      </c>
      <c r="G7" s="204"/>
    </row>
    <row r="8" s="19" customFormat="true" ht="12.75" hidden="false" customHeight="false" outlineLevel="0" collapsed="false">
      <c r="A8" s="29" t="n">
        <v>1981</v>
      </c>
      <c r="B8" s="200" t="n">
        <v>26.7</v>
      </c>
      <c r="C8" s="17"/>
      <c r="D8" s="29" t="n">
        <v>1981</v>
      </c>
      <c r="E8" s="33" t="n">
        <v>27</v>
      </c>
      <c r="F8" s="200" t="n">
        <v>4.22283777747627</v>
      </c>
      <c r="G8" s="17"/>
      <c r="H8" s="17"/>
    </row>
    <row r="9" s="19" customFormat="true" ht="12.75" hidden="false" customHeight="false" outlineLevel="0" collapsed="false">
      <c r="A9" s="29" t="n">
        <v>1982</v>
      </c>
      <c r="B9" s="200" t="n">
        <v>25.1</v>
      </c>
      <c r="C9" s="17"/>
      <c r="D9" s="29" t="n">
        <v>1982</v>
      </c>
      <c r="E9" s="33" t="n">
        <v>49</v>
      </c>
      <c r="F9" s="200" t="n">
        <v>10.9610843393698</v>
      </c>
      <c r="G9" s="17"/>
      <c r="H9" s="17"/>
    </row>
    <row r="10" s="19" customFormat="true" ht="12.75" hidden="false" customHeight="false" outlineLevel="0" collapsed="false">
      <c r="A10" s="29" t="n">
        <v>1983</v>
      </c>
      <c r="B10" s="200" t="n">
        <v>25.8</v>
      </c>
      <c r="C10" s="17"/>
      <c r="D10" s="29" t="n">
        <v>1983</v>
      </c>
      <c r="E10" s="33" t="n">
        <v>42</v>
      </c>
      <c r="F10" s="200" t="n">
        <v>7.77489987910793</v>
      </c>
      <c r="G10" s="17"/>
      <c r="H10" s="17"/>
    </row>
    <row r="11" s="19" customFormat="true" ht="12.75" hidden="false" customHeight="false" outlineLevel="0" collapsed="false">
      <c r="A11" s="29" t="n">
        <v>1984</v>
      </c>
      <c r="B11" s="200" t="n">
        <v>28.8</v>
      </c>
      <c r="C11" s="17"/>
      <c r="D11" s="29" t="n">
        <v>1984</v>
      </c>
      <c r="E11" s="33" t="n">
        <v>40</v>
      </c>
      <c r="F11" s="200" t="n">
        <v>8.1712673239252</v>
      </c>
      <c r="G11" s="17"/>
      <c r="H11" s="17"/>
    </row>
    <row r="12" s="19" customFormat="true" ht="12.75" hidden="false" customHeight="false" outlineLevel="0" collapsed="false">
      <c r="A12" s="29" t="n">
        <v>1985</v>
      </c>
      <c r="B12" s="200" t="n">
        <v>28.5</v>
      </c>
      <c r="C12" s="17"/>
      <c r="D12" s="29" t="n">
        <v>1985</v>
      </c>
      <c r="E12" s="33" t="n">
        <v>55</v>
      </c>
      <c r="F12" s="200" t="n">
        <v>13.3545339099971</v>
      </c>
      <c r="G12" s="17"/>
      <c r="H12" s="17"/>
    </row>
    <row r="13" s="19" customFormat="true" ht="12.75" hidden="false" customHeight="false" outlineLevel="0" collapsed="false">
      <c r="A13" s="29" t="n">
        <v>1986</v>
      </c>
      <c r="B13" s="200" t="n">
        <v>24.8</v>
      </c>
      <c r="C13" s="17"/>
      <c r="D13" s="29" t="n">
        <v>1986</v>
      </c>
      <c r="E13" s="33" t="n">
        <v>52</v>
      </c>
      <c r="F13" s="200" t="n">
        <v>11.4336762928058</v>
      </c>
      <c r="G13" s="17"/>
      <c r="H13" s="17"/>
    </row>
    <row r="14" s="19" customFormat="true" ht="12.75" hidden="false" customHeight="false" outlineLevel="0" collapsed="false">
      <c r="A14" s="29" t="n">
        <v>1987</v>
      </c>
      <c r="B14" s="200" t="n">
        <v>24.1</v>
      </c>
      <c r="C14" s="17"/>
      <c r="D14" s="29" t="n">
        <v>1987</v>
      </c>
      <c r="E14" s="33" t="n">
        <v>45</v>
      </c>
      <c r="F14" s="200" t="n">
        <v>10.0463902359453</v>
      </c>
      <c r="G14" s="17"/>
      <c r="H14" s="17"/>
    </row>
    <row r="15" s="19" customFormat="true" ht="12.75" hidden="false" customHeight="false" outlineLevel="0" collapsed="false">
      <c r="A15" s="29" t="n">
        <v>1988</v>
      </c>
      <c r="B15" s="200" t="n">
        <v>27.7</v>
      </c>
      <c r="C15" s="17"/>
      <c r="D15" s="29" t="n">
        <v>1988</v>
      </c>
      <c r="E15" s="33" t="n">
        <v>58</v>
      </c>
      <c r="F15" s="200" t="n">
        <v>14.2387382099741</v>
      </c>
      <c r="G15" s="17"/>
      <c r="H15" s="17"/>
    </row>
    <row r="16" s="19" customFormat="true" ht="12" hidden="false" customHeight="false" outlineLevel="0" collapsed="false">
      <c r="A16" s="29" t="n">
        <v>1989</v>
      </c>
      <c r="B16" s="200" t="n">
        <v>36.9</v>
      </c>
      <c r="D16" s="29" t="n">
        <v>1989</v>
      </c>
      <c r="E16" s="33" t="n">
        <v>45</v>
      </c>
      <c r="F16" s="200" t="n">
        <v>11.7233294255569</v>
      </c>
    </row>
    <row r="17" s="19" customFormat="true" ht="12" hidden="false" customHeight="false" outlineLevel="0" collapsed="false">
      <c r="A17" s="29" t="n">
        <v>1990</v>
      </c>
      <c r="B17" s="200" t="n">
        <v>34.2</v>
      </c>
      <c r="D17" s="29" t="n">
        <v>1990</v>
      </c>
      <c r="E17" s="33" t="n">
        <v>48</v>
      </c>
      <c r="F17" s="200" t="n">
        <v>14.95524859099</v>
      </c>
    </row>
    <row r="18" s="19" customFormat="true" ht="12" hidden="false" customHeight="false" outlineLevel="0" collapsed="false">
      <c r="A18" s="29" t="n">
        <v>1991</v>
      </c>
      <c r="B18" s="200" t="n">
        <v>34.9</v>
      </c>
      <c r="D18" s="29" t="n">
        <v>1991</v>
      </c>
      <c r="E18" s="33" t="n">
        <v>48</v>
      </c>
      <c r="F18" s="200" t="n">
        <v>13.8118809617094</v>
      </c>
    </row>
    <row r="19" s="19" customFormat="true" ht="12" hidden="false" customHeight="false" outlineLevel="0" collapsed="false">
      <c r="A19" s="29" t="n">
        <v>1992</v>
      </c>
      <c r="B19" s="200" t="n">
        <v>33.3</v>
      </c>
      <c r="D19" s="29" t="n">
        <v>1992</v>
      </c>
      <c r="E19" s="33" t="n">
        <v>56</v>
      </c>
      <c r="F19" s="200" t="n">
        <v>9.83296161181297</v>
      </c>
    </row>
    <row r="20" s="19" customFormat="true" ht="12" hidden="false" customHeight="false" outlineLevel="0" collapsed="false">
      <c r="A20" s="29" t="n">
        <v>1993</v>
      </c>
      <c r="B20" s="200" t="n">
        <v>41.3</v>
      </c>
      <c r="D20" s="29" t="n">
        <v>1993</v>
      </c>
      <c r="E20" s="33" t="n">
        <v>55</v>
      </c>
      <c r="F20" s="200" t="n">
        <v>16.3730244512979</v>
      </c>
    </row>
    <row r="21" s="19" customFormat="true" ht="12" hidden="false" customHeight="false" outlineLevel="0" collapsed="false">
      <c r="A21" s="29" t="n">
        <v>1994</v>
      </c>
      <c r="B21" s="200" t="n">
        <v>29.4</v>
      </c>
      <c r="D21" s="29" t="n">
        <v>1994</v>
      </c>
      <c r="E21" s="33" t="n">
        <v>61</v>
      </c>
      <c r="F21" s="200" t="n">
        <v>20.2452294891281</v>
      </c>
    </row>
    <row r="22" s="19" customFormat="true" ht="12" hidden="false" customHeight="false" outlineLevel="0" collapsed="false">
      <c r="A22" s="29" t="n">
        <v>1995</v>
      </c>
      <c r="B22" s="200" t="n">
        <v>36.4</v>
      </c>
      <c r="D22" s="29" t="n">
        <v>1995</v>
      </c>
      <c r="E22" s="33" t="n">
        <v>50</v>
      </c>
      <c r="F22" s="200" t="n">
        <v>14.6351056547914</v>
      </c>
    </row>
    <row r="23" s="19" customFormat="true" ht="12" hidden="false" customHeight="false" outlineLevel="0" collapsed="false">
      <c r="A23" s="29" t="n">
        <v>1996</v>
      </c>
      <c r="B23" s="200" t="n">
        <v>45.1</v>
      </c>
      <c r="D23" s="29" t="n">
        <v>1996</v>
      </c>
      <c r="E23" s="33" t="n">
        <v>53</v>
      </c>
      <c r="F23" s="200" t="n">
        <v>15.1686772151223</v>
      </c>
    </row>
    <row r="24" s="19" customFormat="true" ht="12" hidden="false" customHeight="false" outlineLevel="0" collapsed="false">
      <c r="A24" s="29" t="n">
        <v>1997</v>
      </c>
      <c r="B24" s="200" t="n">
        <v>43</v>
      </c>
      <c r="D24" s="29" t="n">
        <v>1997</v>
      </c>
      <c r="E24" s="33" t="n">
        <v>71</v>
      </c>
      <c r="F24" s="200" t="n">
        <v>22.4252504356231</v>
      </c>
    </row>
    <row r="25" s="19" customFormat="true" ht="12" hidden="false" customHeight="false" outlineLevel="0" collapsed="false">
      <c r="A25" s="29" t="n">
        <v>1998</v>
      </c>
      <c r="B25" s="200" t="n">
        <v>52</v>
      </c>
      <c r="D25" s="29" t="n">
        <v>1998</v>
      </c>
      <c r="E25" s="33" t="n">
        <v>68</v>
      </c>
      <c r="F25" s="200" t="n">
        <v>20.0775355701669</v>
      </c>
    </row>
    <row r="26" s="19" customFormat="true" ht="12" hidden="false" customHeight="false" outlineLevel="0" collapsed="false">
      <c r="A26" s="29" t="n">
        <v>1999</v>
      </c>
      <c r="B26" s="200" t="n">
        <v>39.4</v>
      </c>
      <c r="D26" s="29" t="n">
        <v>1999</v>
      </c>
      <c r="E26" s="33" t="n">
        <v>62</v>
      </c>
      <c r="F26" s="200" t="n">
        <v>19.5744538132835</v>
      </c>
    </row>
    <row r="27" s="19" customFormat="true" ht="12" hidden="false" customHeight="false" outlineLevel="0" collapsed="false">
      <c r="A27" s="29" t="n">
        <v>2000</v>
      </c>
      <c r="B27" s="200" t="n">
        <v>50</v>
      </c>
      <c r="D27" s="29" t="n">
        <v>2000</v>
      </c>
      <c r="E27" s="33" t="n">
        <v>62</v>
      </c>
      <c r="F27" s="200" t="n">
        <v>17.8212901150533</v>
      </c>
    </row>
    <row r="28" s="19" customFormat="true" ht="12" hidden="false" customHeight="false" outlineLevel="0" collapsed="false">
      <c r="A28" s="29" t="n">
        <v>2001</v>
      </c>
      <c r="B28" s="200" t="n">
        <v>52.6</v>
      </c>
      <c r="D28" s="29" t="n">
        <v>2001</v>
      </c>
      <c r="E28" s="33" t="n">
        <v>80</v>
      </c>
      <c r="F28" s="200" t="n">
        <v>20.4</v>
      </c>
    </row>
    <row r="29" s="19" customFormat="true" ht="12" hidden="false" customHeight="false" outlineLevel="0" collapsed="false">
      <c r="A29" s="29" t="n">
        <v>2002</v>
      </c>
      <c r="B29" s="200" t="n">
        <v>55.1</v>
      </c>
      <c r="D29" s="29" t="n">
        <v>2002</v>
      </c>
      <c r="E29" s="33" t="n">
        <v>69</v>
      </c>
      <c r="F29" s="200" t="n">
        <v>18.1</v>
      </c>
    </row>
    <row r="30" s="19" customFormat="true" ht="12" hidden="false" customHeight="false" outlineLevel="0" collapsed="false">
      <c r="A30" s="29" t="n">
        <v>2003</v>
      </c>
      <c r="B30" s="200" t="n">
        <v>56</v>
      </c>
      <c r="D30" s="29" t="n">
        <v>2003</v>
      </c>
      <c r="E30" s="33" t="n">
        <v>78</v>
      </c>
      <c r="F30" s="200" t="n">
        <v>22.65</v>
      </c>
    </row>
    <row r="31" s="19" customFormat="true" ht="12" hidden="false" customHeight="false" outlineLevel="0" collapsed="false">
      <c r="A31" s="29" t="n">
        <v>2004</v>
      </c>
      <c r="B31" s="200" t="n">
        <v>53.7</v>
      </c>
      <c r="D31" s="29" t="n">
        <v>2004</v>
      </c>
      <c r="E31" s="33" t="n">
        <v>84</v>
      </c>
      <c r="F31" s="200" t="n">
        <v>23.16</v>
      </c>
    </row>
    <row r="32" s="19" customFormat="true" ht="12" hidden="false" customHeight="false" outlineLevel="0" collapsed="false">
      <c r="A32" s="29" t="n">
        <v>2005</v>
      </c>
      <c r="B32" s="200" t="n">
        <v>58.5</v>
      </c>
      <c r="D32" s="29" t="n">
        <v>2005</v>
      </c>
      <c r="E32" s="33" t="n">
        <v>70</v>
      </c>
      <c r="F32" s="200" t="n">
        <v>20.4</v>
      </c>
    </row>
    <row r="33" s="19" customFormat="true" ht="12" hidden="false" customHeight="false" outlineLevel="0" collapsed="false">
      <c r="A33" s="29" t="n">
        <v>2006</v>
      </c>
      <c r="B33" s="200" t="n">
        <v>57.24</v>
      </c>
      <c r="D33" s="29" t="n">
        <v>2006</v>
      </c>
      <c r="E33" s="33" t="n">
        <v>77</v>
      </c>
      <c r="F33" s="200" t="n">
        <v>19.7</v>
      </c>
    </row>
    <row r="34" s="19" customFormat="true" ht="12" hidden="false" customHeight="false" outlineLevel="0" collapsed="false">
      <c r="A34" s="29" t="n">
        <v>2007</v>
      </c>
      <c r="B34" s="200" t="n">
        <v>53.77</v>
      </c>
      <c r="D34" s="29" t="n">
        <v>2007</v>
      </c>
      <c r="E34" s="33" t="n">
        <v>66</v>
      </c>
      <c r="F34" s="200" t="n">
        <v>21.4</v>
      </c>
    </row>
    <row r="35" customFormat="false" ht="12" hidden="false" customHeight="false" outlineLevel="0" collapsed="false">
      <c r="A35" s="29" t="n">
        <v>2008</v>
      </c>
      <c r="B35" s="200" t="n">
        <v>58.54</v>
      </c>
      <c r="C35" s="19"/>
      <c r="D35" s="29" t="n">
        <v>2008</v>
      </c>
      <c r="E35" s="33" t="n">
        <v>78</v>
      </c>
      <c r="F35" s="200" t="n">
        <v>22.9</v>
      </c>
    </row>
    <row r="36" customFormat="false" ht="12" hidden="false" customHeight="false" outlineLevel="0" collapsed="false">
      <c r="A36" s="29" t="n">
        <v>2009</v>
      </c>
      <c r="B36" s="200" t="n">
        <v>55.33</v>
      </c>
      <c r="C36" s="19"/>
      <c r="D36" s="29" t="n">
        <v>2009</v>
      </c>
      <c r="E36" s="33" t="n">
        <v>77</v>
      </c>
      <c r="F36" s="200" t="n">
        <v>21.4</v>
      </c>
    </row>
    <row r="37" customFormat="false" ht="12" hidden="false" customHeight="false" outlineLevel="0" collapsed="false">
      <c r="A37" s="29" t="n">
        <v>2010</v>
      </c>
      <c r="B37" s="200" t="n">
        <v>55.7</v>
      </c>
      <c r="C37" s="19"/>
      <c r="D37" s="29" t="n">
        <v>2010</v>
      </c>
      <c r="E37" s="33" t="n">
        <v>78</v>
      </c>
      <c r="F37" s="200" t="n">
        <v>26.9</v>
      </c>
    </row>
    <row r="38" customFormat="false" ht="12" hidden="false" customHeight="false" outlineLevel="0" collapsed="false">
      <c r="A38" s="29" t="n">
        <v>2011</v>
      </c>
      <c r="B38" s="200" t="n">
        <v>52.18</v>
      </c>
      <c r="C38" s="19"/>
      <c r="D38" s="29" t="n">
        <v>2011</v>
      </c>
      <c r="E38" s="33" t="n">
        <v>85</v>
      </c>
      <c r="F38" s="200" t="n">
        <v>19.4</v>
      </c>
    </row>
    <row r="39" customFormat="false" ht="12" hidden="false" customHeight="false" outlineLevel="0" collapsed="false">
      <c r="A39" s="29" t="n">
        <v>2012</v>
      </c>
      <c r="B39" s="200" t="n">
        <v>45.08</v>
      </c>
      <c r="C39" s="19"/>
      <c r="D39" s="29" t="n">
        <v>2012</v>
      </c>
      <c r="E39" s="33" t="n">
        <v>78</v>
      </c>
      <c r="F39" s="200" t="n">
        <v>23.8</v>
      </c>
    </row>
    <row r="40" customFormat="false" ht="12" hidden="false" customHeight="false" outlineLevel="0" collapsed="false">
      <c r="A40" s="29" t="n">
        <v>2013</v>
      </c>
      <c r="B40" s="200" t="n">
        <v>45.63</v>
      </c>
      <c r="C40" s="19"/>
      <c r="D40" s="29" t="n">
        <v>2013</v>
      </c>
      <c r="E40" s="33" t="n">
        <v>79</v>
      </c>
      <c r="F40" s="200" t="n">
        <v>29.1</v>
      </c>
    </row>
    <row r="41" customFormat="false" ht="12" hidden="false" customHeight="false" outlineLevel="0" collapsed="false">
      <c r="A41" s="29" t="n">
        <v>2014</v>
      </c>
      <c r="B41" s="200" t="n">
        <v>51.47</v>
      </c>
      <c r="C41" s="19"/>
      <c r="D41" s="29" t="n">
        <v>2014</v>
      </c>
      <c r="E41" s="33" t="n">
        <v>78</v>
      </c>
      <c r="F41" s="200" t="n">
        <v>27.5</v>
      </c>
    </row>
    <row r="42" customFormat="false" ht="12" hidden="false" customHeight="false" outlineLevel="0" collapsed="false">
      <c r="A42" s="29" t="n">
        <v>2015</v>
      </c>
      <c r="B42" s="200" t="n">
        <v>40.95</v>
      </c>
      <c r="C42" s="19"/>
      <c r="D42" s="29" t="n">
        <v>2015</v>
      </c>
      <c r="E42" s="33" t="n">
        <v>77</v>
      </c>
      <c r="F42" s="200" t="n">
        <v>26.5</v>
      </c>
    </row>
    <row r="43" customFormat="false" ht="12" hidden="false" customHeight="false" outlineLevel="0" collapsed="false">
      <c r="A43" s="29" t="n">
        <v>2016</v>
      </c>
      <c r="B43" s="200" t="n">
        <v>48.06</v>
      </c>
      <c r="C43" s="19"/>
      <c r="D43" s="29" t="n">
        <v>2016</v>
      </c>
      <c r="E43" s="33" t="n">
        <v>77</v>
      </c>
      <c r="F43" s="200" t="n">
        <v>26.323</v>
      </c>
    </row>
    <row r="44" customFormat="false" ht="12" hidden="false" customHeight="false" outlineLevel="0" collapsed="false">
      <c r="A44" s="29" t="n">
        <v>2017</v>
      </c>
      <c r="B44" s="200" t="n">
        <v>61.62</v>
      </c>
      <c r="C44" s="19"/>
      <c r="D44" s="29" t="n">
        <v>2017</v>
      </c>
      <c r="E44" s="33" t="n">
        <v>70</v>
      </c>
      <c r="F44" s="200" t="n">
        <v>25.2</v>
      </c>
    </row>
    <row r="45" customFormat="false" ht="12" hidden="false" customHeight="false" outlineLevel="0" collapsed="false">
      <c r="A45" s="29" t="n">
        <v>2018</v>
      </c>
      <c r="B45" s="200" t="n">
        <v>62.48</v>
      </c>
      <c r="C45" s="19"/>
      <c r="D45" s="29" t="n">
        <v>2018</v>
      </c>
      <c r="E45" s="33" t="n">
        <v>72</v>
      </c>
      <c r="F45" s="200" t="n">
        <v>22.4</v>
      </c>
    </row>
    <row r="46" customFormat="false" ht="12" hidden="false" customHeight="false" outlineLevel="0" collapsed="false">
      <c r="A46" s="29" t="n">
        <v>2019</v>
      </c>
      <c r="B46" s="200" t="n">
        <v>62.5</v>
      </c>
      <c r="C46" s="19"/>
      <c r="D46" s="29" t="n">
        <v>2019</v>
      </c>
      <c r="E46" s="33" t="n">
        <v>87</v>
      </c>
      <c r="F46" s="200" t="n">
        <v>25.2</v>
      </c>
    </row>
    <row r="47" customFormat="false" ht="12" hidden="false" customHeight="false" outlineLevel="0" collapsed="false">
      <c r="A47" s="29" t="n">
        <v>2020</v>
      </c>
      <c r="B47" s="200" t="n">
        <v>45.3</v>
      </c>
      <c r="C47" s="19"/>
      <c r="D47" s="29" t="n">
        <v>2020</v>
      </c>
      <c r="E47" s="33" t="n">
        <v>55</v>
      </c>
      <c r="F47" s="200" t="n">
        <v>14.2</v>
      </c>
    </row>
    <row r="48" customFormat="false" ht="12" hidden="false" customHeight="false" outlineLevel="0" collapsed="false">
      <c r="A48" s="29" t="n">
        <v>2021</v>
      </c>
      <c r="B48" s="200" t="n">
        <v>63.2</v>
      </c>
      <c r="C48" s="19"/>
      <c r="D48" s="29" t="n">
        <v>2021</v>
      </c>
      <c r="E48" s="33" t="n">
        <v>97</v>
      </c>
      <c r="F48" s="200" t="n">
        <v>35.503</v>
      </c>
    </row>
    <row r="49" customFormat="false" ht="12" hidden="false" customHeight="false" outlineLevel="0" collapsed="false">
      <c r="A49" s="29" t="n">
        <v>2022</v>
      </c>
      <c r="B49" s="200" t="n">
        <v>59.8</v>
      </c>
      <c r="C49" s="19"/>
      <c r="D49" s="29" t="n">
        <v>2022</v>
      </c>
      <c r="E49" s="33" t="n">
        <v>74</v>
      </c>
      <c r="F49" s="200" t="n">
        <v>23.9</v>
      </c>
    </row>
    <row r="50" customFormat="false" ht="12" hidden="false" customHeight="false" outlineLevel="0" collapsed="false">
      <c r="A50" s="29" t="n">
        <v>2023</v>
      </c>
      <c r="B50" s="200" t="n">
        <v>52.49</v>
      </c>
      <c r="C50" s="19"/>
      <c r="D50" s="29" t="n">
        <v>2023</v>
      </c>
      <c r="E50" s="33" t="n">
        <v>92</v>
      </c>
      <c r="F50" s="200" t="n">
        <v>31.7</v>
      </c>
    </row>
    <row r="51" customFormat="false" ht="12" hidden="false" customHeight="false" outlineLevel="0" collapsed="false">
      <c r="A51" s="29" t="n">
        <v>2024</v>
      </c>
      <c r="B51" s="200" t="n">
        <v>64</v>
      </c>
      <c r="C51" s="19"/>
      <c r="D51" s="29" t="n">
        <v>2024</v>
      </c>
      <c r="E51" s="33" t="n">
        <v>78</v>
      </c>
      <c r="F51" s="200" t="n">
        <v>24.934</v>
      </c>
    </row>
    <row r="52" customFormat="false" ht="24" hidden="false" customHeight="true" outlineLevel="0" collapsed="false">
      <c r="A52" s="206" t="s">
        <v>157</v>
      </c>
      <c r="B52" s="206"/>
      <c r="C52" s="206"/>
      <c r="D52" s="206"/>
      <c r="E52" s="206"/>
      <c r="F52" s="206"/>
    </row>
    <row r="53" s="18" customFormat="true" ht="12" hidden="false" customHeight="false" outlineLevel="0" collapsed="false">
      <c r="A53" s="35"/>
      <c r="E53" s="76"/>
    </row>
  </sheetData>
  <mergeCells count="1">
    <mergeCell ref="A52:F52"/>
  </mergeCells>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40" activeCellId="0" sqref="I40"/>
    </sheetView>
  </sheetViews>
  <sheetFormatPr defaultColWidth="11.43359375" defaultRowHeight="12" zeroHeight="false" outlineLevelRow="0" outlineLevelCol="0"/>
  <cols>
    <col collapsed="false" customWidth="true" hidden="false" outlineLevel="0" max="1" min="1" style="150" width="7.71"/>
    <col collapsed="false" customWidth="true" hidden="false" outlineLevel="0" max="2" min="2" style="150" width="14.71"/>
    <col collapsed="false" customWidth="true" hidden="false" outlineLevel="0" max="3" min="3" style="150" width="7.71"/>
    <col collapsed="false" customWidth="true" hidden="false" outlineLevel="0" max="4" min="4" style="192" width="7.71"/>
    <col collapsed="false" customWidth="true" hidden="false" outlineLevel="0" max="5" min="5" style="150" width="13.57"/>
    <col collapsed="false" customWidth="true" hidden="false" outlineLevel="0" max="6" min="6" style="150" width="13.86"/>
    <col collapsed="false" customWidth="true" hidden="false" outlineLevel="0" max="7" min="7" style="193" width="20.42"/>
    <col collapsed="false" customWidth="true" hidden="false" outlineLevel="0" max="8" min="8" style="150" width="7"/>
    <col collapsed="false" customWidth="false" hidden="false" outlineLevel="0" max="16384" min="9" style="150" width="11.43"/>
  </cols>
  <sheetData>
    <row r="1" s="1" customFormat="true" ht="12.75" hidden="false" customHeight="false" outlineLevel="0" collapsed="false">
      <c r="B1" s="10"/>
      <c r="C1" s="10"/>
      <c r="D1" s="10"/>
      <c r="E1" s="10"/>
      <c r="F1" s="10"/>
      <c r="G1" s="10"/>
      <c r="H1" s="10"/>
      <c r="I1" s="10"/>
    </row>
    <row r="2" s="13" customFormat="true" ht="12.75" hidden="false" customHeight="false" outlineLevel="0" collapsed="false">
      <c r="A2" s="11" t="s">
        <v>41</v>
      </c>
      <c r="B2" s="12"/>
      <c r="C2" s="12"/>
      <c r="D2" s="12"/>
      <c r="E2" s="12"/>
      <c r="F2" s="12"/>
      <c r="G2" s="12"/>
      <c r="H2" s="12"/>
      <c r="I2" s="12"/>
    </row>
    <row r="3" s="1" customFormat="true" ht="12.75" hidden="false" customHeight="false" outlineLevel="0" collapsed="false">
      <c r="B3" s="10"/>
      <c r="C3" s="10"/>
      <c r="D3" s="10"/>
      <c r="E3" s="10"/>
      <c r="F3" s="10"/>
      <c r="G3" s="10"/>
      <c r="H3" s="10"/>
      <c r="I3" s="10"/>
    </row>
    <row r="4" s="1" customFormat="true" ht="12.75" hidden="false" customHeight="false" outlineLevel="0" collapsed="false">
      <c r="B4" s="10"/>
      <c r="C4" s="10"/>
      <c r="D4" s="10"/>
      <c r="E4" s="10"/>
      <c r="F4" s="10"/>
      <c r="G4" s="10"/>
      <c r="H4" s="10"/>
      <c r="I4" s="10"/>
    </row>
    <row r="5" s="17" customFormat="true" ht="12.75" hidden="false" customHeight="false" outlineLevel="0" collapsed="false">
      <c r="A5" s="16" t="s">
        <v>38</v>
      </c>
      <c r="D5" s="194"/>
      <c r="G5" s="195"/>
    </row>
    <row r="6" s="19" customFormat="true" ht="3" hidden="false" customHeight="true" outlineLevel="0" collapsed="false">
      <c r="D6" s="113"/>
      <c r="G6" s="196"/>
    </row>
    <row r="7" customFormat="false" ht="24" hidden="false" customHeight="false" outlineLevel="0" collapsed="false">
      <c r="A7" s="197"/>
      <c r="B7" s="78" t="s">
        <v>146</v>
      </c>
      <c r="C7" s="169" t="s">
        <v>130</v>
      </c>
      <c r="D7" s="78" t="s">
        <v>152</v>
      </c>
      <c r="E7" s="198" t="s">
        <v>153</v>
      </c>
      <c r="F7" s="78" t="s">
        <v>149</v>
      </c>
      <c r="G7" s="199" t="s">
        <v>150</v>
      </c>
    </row>
    <row r="8" customFormat="false" ht="12" hidden="false" customHeight="false" outlineLevel="0" collapsed="false">
      <c r="A8" s="29" t="n">
        <v>2002</v>
      </c>
      <c r="B8" s="30" t="n">
        <v>31</v>
      </c>
      <c r="C8" s="30" t="n">
        <v>30</v>
      </c>
      <c r="D8" s="168" t="n">
        <v>7216341.38</v>
      </c>
      <c r="E8" s="48" t="n">
        <f aca="false">D8/B8</f>
        <v>232785.205806452</v>
      </c>
      <c r="F8" s="48" t="n">
        <v>157829266.41</v>
      </c>
      <c r="G8" s="200" t="n">
        <f aca="false">D8/F8*100</f>
        <v>4.57224540425462</v>
      </c>
    </row>
    <row r="9" customFormat="false" ht="12" hidden="false" customHeight="false" outlineLevel="0" collapsed="false">
      <c r="A9" s="29" t="n">
        <v>2003</v>
      </c>
      <c r="B9" s="30" t="n">
        <v>40</v>
      </c>
      <c r="C9" s="30" t="n">
        <v>39</v>
      </c>
      <c r="D9" s="168" t="n">
        <v>9937045</v>
      </c>
      <c r="E9" s="48" t="n">
        <f aca="false">D9/B9</f>
        <v>248426.125</v>
      </c>
      <c r="F9" s="48" t="n">
        <v>197163822</v>
      </c>
      <c r="G9" s="200" t="n">
        <f aca="false">D9/F9*100</f>
        <v>5.03999410196055</v>
      </c>
    </row>
    <row r="10" customFormat="false" ht="12" hidden="false" customHeight="false" outlineLevel="0" collapsed="false">
      <c r="A10" s="29" t="n">
        <v>2004</v>
      </c>
      <c r="B10" s="30" t="n">
        <v>49</v>
      </c>
      <c r="C10" s="30" t="n">
        <v>48</v>
      </c>
      <c r="D10" s="168" t="n">
        <v>11263270</v>
      </c>
      <c r="E10" s="48" t="n">
        <f aca="false">D10/B10</f>
        <v>229862.653061225</v>
      </c>
      <c r="F10" s="48" t="n">
        <v>197420709</v>
      </c>
      <c r="G10" s="200" t="n">
        <f aca="false">D10/F10*100</f>
        <v>5.7052120099518</v>
      </c>
    </row>
    <row r="11" customFormat="false" ht="12" hidden="false" customHeight="false" outlineLevel="0" collapsed="false">
      <c r="A11" s="29" t="n">
        <v>2005</v>
      </c>
      <c r="B11" s="30" t="n">
        <v>55</v>
      </c>
      <c r="C11" s="30" t="n">
        <v>54</v>
      </c>
      <c r="D11" s="168" t="n">
        <v>12070500</v>
      </c>
      <c r="E11" s="48" t="n">
        <f aca="false">D11/B11</f>
        <v>219463.636363636</v>
      </c>
      <c r="F11" s="48" t="n">
        <v>209998461</v>
      </c>
      <c r="G11" s="200" t="n">
        <f aca="false">D11/F11*100</f>
        <v>5.74789926674748</v>
      </c>
    </row>
    <row r="12" customFormat="false" ht="12" hidden="false" customHeight="false" outlineLevel="0" collapsed="false">
      <c r="A12" s="29" t="n">
        <v>2006</v>
      </c>
      <c r="B12" s="30" t="n">
        <v>59</v>
      </c>
      <c r="C12" s="30" t="n">
        <v>55</v>
      </c>
      <c r="D12" s="168" t="n">
        <v>13434100</v>
      </c>
      <c r="E12" s="48" t="n">
        <f aca="false">D12/B12</f>
        <v>227696.610169492</v>
      </c>
      <c r="F12" s="48" t="n">
        <v>231327711</v>
      </c>
      <c r="G12" s="200" t="n">
        <f aca="false">D12/F12*100</f>
        <v>5.80738898159936</v>
      </c>
    </row>
    <row r="13" customFormat="false" ht="12" hidden="false" customHeight="false" outlineLevel="0" collapsed="false">
      <c r="A13" s="29" t="n">
        <v>2007</v>
      </c>
      <c r="B13" s="30" t="n">
        <v>65</v>
      </c>
      <c r="C13" s="30" t="n">
        <v>62</v>
      </c>
      <c r="D13" s="168" t="n">
        <v>15863100</v>
      </c>
      <c r="E13" s="48" t="n">
        <f aca="false">D13/B13</f>
        <v>244047.692307692</v>
      </c>
      <c r="F13" s="48" t="n">
        <v>274909486</v>
      </c>
      <c r="G13" s="200" t="n">
        <f aca="false">D13/F13*100</f>
        <v>5.77029924678554</v>
      </c>
    </row>
    <row r="14" customFormat="false" ht="12" hidden="false" customHeight="false" outlineLevel="0" collapsed="false">
      <c r="A14" s="29" t="n">
        <v>2008</v>
      </c>
      <c r="B14" s="108" t="n">
        <v>96</v>
      </c>
      <c r="C14" s="108" t="n">
        <v>92</v>
      </c>
      <c r="D14" s="168" t="n">
        <v>23859100</v>
      </c>
      <c r="E14" s="48" t="n">
        <f aca="false">D14/B14</f>
        <v>248532.291666667</v>
      </c>
      <c r="F14" s="48" t="n">
        <v>527471675</v>
      </c>
      <c r="G14" s="200" t="n">
        <f aca="false">D14/F14*100</f>
        <v>4.52329501863773</v>
      </c>
    </row>
    <row r="15" customFormat="false" ht="12" hidden="false" customHeight="false" outlineLevel="0" collapsed="false">
      <c r="A15" s="29" t="n">
        <v>2009</v>
      </c>
      <c r="B15" s="108" t="n">
        <v>90</v>
      </c>
      <c r="C15" s="108" t="n">
        <v>85</v>
      </c>
      <c r="D15" s="168" t="n">
        <v>19355390</v>
      </c>
      <c r="E15" s="48" t="n">
        <f aca="false">D15/B15</f>
        <v>215059.888888889</v>
      </c>
      <c r="F15" s="48" t="n">
        <v>372338352</v>
      </c>
      <c r="G15" s="200" t="n">
        <f aca="false">D15/F15*100</f>
        <v>5.1983336919319</v>
      </c>
    </row>
    <row r="16" customFormat="false" ht="12" hidden="false" customHeight="false" outlineLevel="0" collapsed="false">
      <c r="A16" s="29" t="n">
        <v>2010</v>
      </c>
      <c r="B16" s="108" t="n">
        <v>99</v>
      </c>
      <c r="C16" s="108" t="n">
        <v>92</v>
      </c>
      <c r="D16" s="168" t="n">
        <v>22009900</v>
      </c>
      <c r="E16" s="48" t="n">
        <f aca="false">D16/B16</f>
        <v>222322.222222222</v>
      </c>
      <c r="F16" s="48" t="n">
        <v>374776112</v>
      </c>
      <c r="G16" s="200" t="n">
        <f aca="false">D16/F16*100</f>
        <v>5.87281293958245</v>
      </c>
    </row>
    <row r="17" customFormat="false" ht="12" hidden="false" customHeight="false" outlineLevel="0" collapsed="false">
      <c r="A17" s="29" t="n">
        <v>2011</v>
      </c>
      <c r="B17" s="108" t="n">
        <v>93</v>
      </c>
      <c r="C17" s="108" t="n">
        <v>83</v>
      </c>
      <c r="D17" s="168" t="n">
        <v>20902687</v>
      </c>
      <c r="E17" s="48" t="n">
        <f aca="false">D17/B17</f>
        <v>224760.075268817</v>
      </c>
      <c r="F17" s="48" t="n">
        <v>377876187</v>
      </c>
      <c r="G17" s="200" t="n">
        <f aca="false">D17/F17*100</f>
        <v>5.53162324568497</v>
      </c>
    </row>
    <row r="18" customFormat="false" ht="12" hidden="false" customHeight="false" outlineLevel="0" collapsed="false">
      <c r="A18" s="29" t="n">
        <v>2012</v>
      </c>
      <c r="B18" s="108" t="n">
        <v>84</v>
      </c>
      <c r="C18" s="108" t="n">
        <v>79</v>
      </c>
      <c r="D18" s="168" t="n">
        <v>16223250</v>
      </c>
      <c r="E18" s="48" t="n">
        <f aca="false">D18/B18</f>
        <v>193133.928571429</v>
      </c>
      <c r="F18" s="48" t="n">
        <v>307357827</v>
      </c>
      <c r="G18" s="200" t="n">
        <f aca="false">D18/F18*100</f>
        <v>5.27829408424338</v>
      </c>
    </row>
    <row r="19" customFormat="false" ht="12" hidden="false" customHeight="false" outlineLevel="0" collapsed="false">
      <c r="A19" s="29" t="n">
        <v>2013</v>
      </c>
      <c r="B19" s="108" t="n">
        <v>96</v>
      </c>
      <c r="C19" s="108" t="n">
        <v>92</v>
      </c>
      <c r="D19" s="168" t="n">
        <v>21555615</v>
      </c>
      <c r="E19" s="48" t="n">
        <v>224537.65625</v>
      </c>
      <c r="F19" s="48" t="n">
        <v>317570006</v>
      </c>
      <c r="G19" s="200" t="n">
        <v>6.78767345553409</v>
      </c>
    </row>
    <row r="20" customFormat="false" ht="12" hidden="false" customHeight="false" outlineLevel="0" collapsed="false">
      <c r="A20" s="29" t="n">
        <v>2014</v>
      </c>
      <c r="B20" s="108" t="n">
        <v>80</v>
      </c>
      <c r="C20" s="108" t="n">
        <v>74</v>
      </c>
      <c r="D20" s="168" t="n">
        <v>16044500</v>
      </c>
      <c r="E20" s="48" t="n">
        <v>200556.25</v>
      </c>
      <c r="F20" s="48" t="n">
        <v>245341822</v>
      </c>
      <c r="G20" s="200" t="n">
        <v>6.53965144189726</v>
      </c>
    </row>
    <row r="21" customFormat="false" ht="12" hidden="false" customHeight="false" outlineLevel="0" collapsed="false">
      <c r="A21" s="29" t="n">
        <v>2015</v>
      </c>
      <c r="B21" s="108" t="n">
        <v>112</v>
      </c>
      <c r="C21" s="108" t="n">
        <v>99</v>
      </c>
      <c r="D21" s="168" t="n">
        <v>21388000</v>
      </c>
      <c r="E21" s="48" t="n">
        <v>190964.285714286</v>
      </c>
      <c r="F21" s="48" t="n">
        <v>373823392</v>
      </c>
      <c r="G21" s="200" t="n">
        <v>5.72141831081561</v>
      </c>
    </row>
    <row r="22" customFormat="false" ht="12" hidden="false" customHeight="false" outlineLevel="0" collapsed="false">
      <c r="A22" s="29" t="n">
        <v>2016</v>
      </c>
      <c r="B22" s="108" t="n">
        <v>101</v>
      </c>
      <c r="C22" s="108" t="n">
        <v>98</v>
      </c>
      <c r="D22" s="168" t="n">
        <v>20873300</v>
      </c>
      <c r="E22" s="48" t="n">
        <v>206666.336633663</v>
      </c>
      <c r="F22" s="48" t="n">
        <v>423521814</v>
      </c>
      <c r="G22" s="200" t="n">
        <v>4.92850646885452</v>
      </c>
    </row>
    <row r="23" customFormat="false" ht="12" hidden="false" customHeight="false" outlineLevel="0" collapsed="false">
      <c r="A23" s="29" t="n">
        <v>2017</v>
      </c>
      <c r="B23" s="108" t="n">
        <v>96</v>
      </c>
      <c r="C23" s="108" t="n">
        <v>91</v>
      </c>
      <c r="D23" s="168" t="n">
        <v>20390000</v>
      </c>
      <c r="E23" s="48" t="n">
        <v>212395.833333333</v>
      </c>
      <c r="F23" s="48" t="n">
        <v>441267750</v>
      </c>
      <c r="G23" s="200" t="n">
        <v>4.6207772945111</v>
      </c>
    </row>
    <row r="24" customFormat="false" ht="12" hidden="false" customHeight="false" outlineLevel="0" collapsed="false">
      <c r="A24" s="29" t="n">
        <v>2018</v>
      </c>
      <c r="B24" s="108" t="n">
        <v>118</v>
      </c>
      <c r="C24" s="108" t="n">
        <v>108</v>
      </c>
      <c r="D24" s="168" t="n">
        <v>25722300</v>
      </c>
      <c r="E24" s="48" t="n">
        <v>217985.593220339</v>
      </c>
      <c r="F24" s="48" t="n">
        <v>453271865</v>
      </c>
      <c r="G24" s="200" t="n">
        <v>5.67480622253049</v>
      </c>
    </row>
    <row r="25" customFormat="false" ht="12" hidden="false" customHeight="false" outlineLevel="0" collapsed="false">
      <c r="A25" s="29" t="n">
        <v>2019</v>
      </c>
      <c r="B25" s="108" t="n">
        <v>109</v>
      </c>
      <c r="C25" s="108" t="n">
        <v>102</v>
      </c>
      <c r="D25" s="168" t="n">
        <v>22982132</v>
      </c>
      <c r="E25" s="48" t="n">
        <v>210845.247706422</v>
      </c>
      <c r="F25" s="48" t="n">
        <v>390290091</v>
      </c>
      <c r="G25" s="200" t="n">
        <v>5.88847437584573</v>
      </c>
    </row>
    <row r="26" customFormat="false" ht="12" hidden="false" customHeight="false" outlineLevel="0" collapsed="false">
      <c r="A26" s="29" t="n">
        <v>2020</v>
      </c>
      <c r="B26" s="108" t="n">
        <v>98</v>
      </c>
      <c r="C26" s="108" t="n">
        <v>89</v>
      </c>
      <c r="D26" s="168" t="n">
        <v>19241100</v>
      </c>
      <c r="E26" s="48" t="n">
        <v>196337.755102041</v>
      </c>
      <c r="F26" s="48" t="n">
        <v>298553663</v>
      </c>
      <c r="G26" s="200" t="n">
        <v>6.44477103601975</v>
      </c>
    </row>
    <row r="27" customFormat="false" ht="12" hidden="false" customHeight="false" outlineLevel="0" collapsed="false">
      <c r="A27" s="29" t="n">
        <v>2021</v>
      </c>
      <c r="B27" s="108" t="n">
        <v>142</v>
      </c>
      <c r="C27" s="108" t="n">
        <v>128</v>
      </c>
      <c r="D27" s="168" t="n">
        <v>33849800</v>
      </c>
      <c r="E27" s="48" t="n">
        <v>238378.873239437</v>
      </c>
      <c r="F27" s="48" t="n">
        <v>631453295</v>
      </c>
      <c r="G27" s="200" t="n">
        <v>5.36061815941589</v>
      </c>
    </row>
    <row r="28" customFormat="false" ht="12" hidden="false" customHeight="false" outlineLevel="0" collapsed="false">
      <c r="A28" s="29" t="n">
        <v>2022</v>
      </c>
      <c r="B28" s="108" t="n">
        <v>116</v>
      </c>
      <c r="C28" s="108" t="n">
        <v>104</v>
      </c>
      <c r="D28" s="168" t="n">
        <v>22219313</v>
      </c>
      <c r="E28" s="48" t="n">
        <v>191545.801724138</v>
      </c>
      <c r="F28" s="48" t="n">
        <v>385036968</v>
      </c>
      <c r="G28" s="200" t="n">
        <v>5.77069602314134</v>
      </c>
    </row>
    <row r="29" customFormat="false" ht="12" hidden="false" customHeight="false" outlineLevel="0" collapsed="false">
      <c r="A29" s="29" t="n">
        <v>2023</v>
      </c>
      <c r="B29" s="108" t="n">
        <v>131</v>
      </c>
      <c r="C29" s="108" t="n">
        <v>119</v>
      </c>
      <c r="D29" s="168" t="n">
        <v>31811253</v>
      </c>
      <c r="E29" s="48" t="n">
        <v>242833.992366412</v>
      </c>
      <c r="F29" s="48" t="n">
        <v>612948223</v>
      </c>
      <c r="G29" s="200" t="n">
        <v>5.1898760460229</v>
      </c>
    </row>
    <row r="30" customFormat="false" ht="12" hidden="false" customHeight="false" outlineLevel="0" collapsed="false">
      <c r="A30" s="29" t="n">
        <v>2024</v>
      </c>
      <c r="B30" s="108" t="n">
        <v>142</v>
      </c>
      <c r="C30" s="108" t="n">
        <v>115</v>
      </c>
      <c r="D30" s="168" t="n">
        <v>28157500</v>
      </c>
      <c r="E30" s="48" t="n">
        <v>198292.253521127</v>
      </c>
      <c r="F30" s="48" t="n">
        <v>695068625</v>
      </c>
      <c r="G30" s="200" t="n">
        <v>4.0510388452651</v>
      </c>
    </row>
    <row r="31" s="18" customFormat="true" ht="12" hidden="false" customHeight="false" outlineLevel="0" collapsed="false">
      <c r="A31" s="96" t="s">
        <v>134</v>
      </c>
      <c r="I31" s="150"/>
    </row>
    <row r="32" s="18" customFormat="true" ht="12" hidden="false" customHeight="false" outlineLevel="0" collapsed="false">
      <c r="A32" s="35"/>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91"/>
  <sheetViews>
    <sheetView showFormulas="false" showGridLines="true" showRowColHeaders="true" showZeros="true" rightToLeft="false" tabSelected="true" showOutlineSymbols="true" defaultGridColor="true" view="normal" topLeftCell="C49" colorId="64" zoomScale="100" zoomScaleNormal="100" zoomScalePageLayoutView="100" workbookViewId="0">
      <selection pane="topLeft" activeCell="Q52" activeCellId="0" sqref="Q52"/>
    </sheetView>
  </sheetViews>
  <sheetFormatPr defaultColWidth="11.43359375" defaultRowHeight="12" zeroHeight="false" outlineLevelRow="0" outlineLevelCol="0"/>
  <cols>
    <col collapsed="false" customWidth="true" hidden="false" outlineLevel="0" max="1" min="1" style="14" width="7.71"/>
    <col collapsed="false" customWidth="true" hidden="false" outlineLevel="0" max="2" min="2" style="14" width="12.86"/>
    <col collapsed="false" customWidth="true" hidden="false" outlineLevel="0" max="3" min="3" style="14" width="12"/>
    <col collapsed="false" customWidth="true" hidden="false" outlineLevel="0" max="4" min="4" style="14" width="10.14"/>
    <col collapsed="false" customWidth="true" hidden="false" outlineLevel="0" max="5" min="5" style="14" width="19.42"/>
    <col collapsed="false" customWidth="true" hidden="false" outlineLevel="0" max="6" min="6" style="14" width="13.15"/>
    <col collapsed="false" customWidth="true" hidden="false" outlineLevel="0" max="7" min="7" style="15" width="7.71"/>
    <col collapsed="false" customWidth="false" hidden="false" outlineLevel="0" max="16384" min="8" style="14" width="11.43"/>
  </cols>
  <sheetData>
    <row r="1" s="1" customFormat="true" ht="12.75" hidden="false" customHeight="false" outlineLevel="0" collapsed="false">
      <c r="B1" s="10"/>
      <c r="C1" s="10"/>
      <c r="D1" s="10"/>
      <c r="E1" s="10"/>
      <c r="F1" s="10"/>
      <c r="G1" s="10"/>
      <c r="H1" s="10"/>
      <c r="I1" s="10"/>
      <c r="J1" s="10"/>
      <c r="K1" s="10"/>
    </row>
    <row r="2" s="13" customFormat="true" ht="12.75" hidden="false" customHeight="false" outlineLevel="0" collapsed="false">
      <c r="A2" s="11" t="s">
        <v>41</v>
      </c>
      <c r="B2" s="12"/>
      <c r="C2" s="12"/>
      <c r="D2" s="12"/>
      <c r="E2" s="12"/>
      <c r="F2" s="12"/>
      <c r="G2" s="12"/>
      <c r="H2" s="12"/>
      <c r="I2" s="12"/>
      <c r="J2" s="12"/>
      <c r="K2" s="12"/>
    </row>
    <row r="3" s="1" customFormat="true" ht="12.75" hidden="false" customHeight="false" outlineLevel="0" collapsed="false">
      <c r="B3" s="10"/>
      <c r="C3" s="10"/>
      <c r="D3" s="10"/>
      <c r="E3" s="10"/>
      <c r="F3" s="10"/>
      <c r="G3" s="10"/>
      <c r="H3" s="10"/>
      <c r="I3" s="10"/>
      <c r="J3" s="10"/>
      <c r="K3" s="10"/>
    </row>
    <row r="4" s="1" customFormat="true" ht="12.75" hidden="false" customHeight="false" outlineLevel="0" collapsed="false">
      <c r="B4" s="10"/>
      <c r="C4" s="10"/>
      <c r="D4" s="10"/>
      <c r="E4" s="10"/>
      <c r="F4" s="10"/>
      <c r="G4" s="10"/>
      <c r="H4" s="10"/>
      <c r="I4" s="10"/>
      <c r="J4" s="10"/>
      <c r="K4" s="10"/>
    </row>
    <row r="5" s="17" customFormat="true" ht="12.75" hidden="false" customHeight="false" outlineLevel="0" collapsed="false">
      <c r="A5" s="16" t="s">
        <v>45</v>
      </c>
      <c r="G5" s="16"/>
    </row>
    <row r="6" s="19" customFormat="true" ht="3" hidden="false" customHeight="true" outlineLevel="0" collapsed="false">
      <c r="A6" s="18"/>
      <c r="G6" s="18"/>
    </row>
    <row r="7" s="19" customFormat="true" ht="25.5" hidden="false" customHeight="false" outlineLevel="0" collapsed="false">
      <c r="A7" s="20" t="s">
        <v>46</v>
      </c>
      <c r="B7" s="21" t="s">
        <v>47</v>
      </c>
      <c r="C7" s="22" t="s">
        <v>48</v>
      </c>
      <c r="D7" s="22" t="s">
        <v>49</v>
      </c>
      <c r="E7" s="21" t="s">
        <v>50</v>
      </c>
      <c r="F7" s="21" t="s">
        <v>51</v>
      </c>
      <c r="G7" s="23" t="s">
        <v>52</v>
      </c>
    </row>
    <row r="8" customFormat="false" ht="12.75" hidden="false" customHeight="false" outlineLevel="0" collapsed="false">
      <c r="A8" s="24" t="n">
        <v>1952</v>
      </c>
      <c r="B8" s="25" t="n">
        <v>100</v>
      </c>
      <c r="C8" s="26" t="n">
        <v>88</v>
      </c>
      <c r="D8" s="26" t="n">
        <v>12</v>
      </c>
      <c r="E8" s="25" t="n">
        <v>9</v>
      </c>
      <c r="F8" s="25"/>
      <c r="G8" s="27" t="n">
        <v>109</v>
      </c>
      <c r="H8" s="28"/>
      <c r="I8" s="28"/>
      <c r="J8" s="28"/>
      <c r="K8" s="28"/>
    </row>
    <row r="9" customFormat="false" ht="12.75" hidden="false" customHeight="false" outlineLevel="0" collapsed="false">
      <c r="A9" s="24" t="n">
        <v>1953</v>
      </c>
      <c r="B9" s="25" t="n">
        <v>95</v>
      </c>
      <c r="C9" s="26" t="n">
        <v>67</v>
      </c>
      <c r="D9" s="26" t="n">
        <v>28</v>
      </c>
      <c r="E9" s="25" t="n">
        <v>17</v>
      </c>
      <c r="F9" s="25"/>
      <c r="G9" s="27" t="n">
        <v>112</v>
      </c>
      <c r="H9" s="28"/>
      <c r="I9" s="28"/>
      <c r="J9" s="28"/>
      <c r="K9" s="28"/>
    </row>
    <row r="10" customFormat="false" ht="12.75" hidden="false" customHeight="false" outlineLevel="0" collapsed="false">
      <c r="A10" s="24" t="n">
        <v>1954</v>
      </c>
      <c r="B10" s="25" t="n">
        <v>75</v>
      </c>
      <c r="C10" s="26" t="n">
        <v>53</v>
      </c>
      <c r="D10" s="26" t="n">
        <v>22</v>
      </c>
      <c r="E10" s="25" t="n">
        <v>23</v>
      </c>
      <c r="F10" s="25"/>
      <c r="G10" s="27" t="n">
        <v>98</v>
      </c>
      <c r="H10" s="28"/>
      <c r="I10" s="28"/>
      <c r="J10" s="28"/>
      <c r="K10" s="28"/>
    </row>
    <row r="11" customFormat="false" ht="12.75" hidden="false" customHeight="false" outlineLevel="0" collapsed="false">
      <c r="A11" s="24" t="n">
        <v>1955</v>
      </c>
      <c r="B11" s="25" t="n">
        <v>95</v>
      </c>
      <c r="C11" s="26" t="n">
        <v>76</v>
      </c>
      <c r="D11" s="26" t="n">
        <v>19</v>
      </c>
      <c r="E11" s="25" t="n">
        <v>15</v>
      </c>
      <c r="F11" s="25"/>
      <c r="G11" s="27" t="n">
        <v>110</v>
      </c>
      <c r="H11" s="28"/>
      <c r="I11" s="28"/>
      <c r="J11" s="28"/>
      <c r="K11" s="28"/>
    </row>
    <row r="12" customFormat="false" ht="12.75" hidden="false" customHeight="false" outlineLevel="0" collapsed="false">
      <c r="A12" s="24" t="n">
        <v>1956</v>
      </c>
      <c r="B12" s="25" t="n">
        <v>116</v>
      </c>
      <c r="C12" s="26" t="n">
        <v>90</v>
      </c>
      <c r="D12" s="26" t="n">
        <v>26</v>
      </c>
      <c r="E12" s="25" t="n">
        <v>13</v>
      </c>
      <c r="F12" s="25"/>
      <c r="G12" s="27" t="n">
        <v>129</v>
      </c>
      <c r="H12" s="28"/>
      <c r="I12" s="28"/>
      <c r="J12" s="28"/>
      <c r="K12" s="28"/>
    </row>
    <row r="13" customFormat="false" ht="12.75" hidden="false" customHeight="false" outlineLevel="0" collapsed="false">
      <c r="A13" s="24" t="n">
        <v>1957</v>
      </c>
      <c r="B13" s="25" t="n">
        <v>115</v>
      </c>
      <c r="C13" s="26" t="n">
        <v>81</v>
      </c>
      <c r="D13" s="26" t="n">
        <v>34</v>
      </c>
      <c r="E13" s="25" t="n">
        <v>27</v>
      </c>
      <c r="F13" s="25"/>
      <c r="G13" s="27" t="n">
        <v>142</v>
      </c>
      <c r="H13" s="28"/>
      <c r="I13" s="28"/>
      <c r="J13" s="28"/>
      <c r="K13" s="28"/>
    </row>
    <row r="14" customFormat="false" ht="12.75" hidden="false" customHeight="false" outlineLevel="0" collapsed="false">
      <c r="A14" s="24" t="n">
        <v>1958</v>
      </c>
      <c r="B14" s="25" t="n">
        <v>99</v>
      </c>
      <c r="C14" s="26" t="n">
        <v>75</v>
      </c>
      <c r="D14" s="26" t="n">
        <v>24</v>
      </c>
      <c r="E14" s="25" t="n">
        <v>27</v>
      </c>
      <c r="F14" s="25"/>
      <c r="G14" s="27" t="n">
        <v>126</v>
      </c>
      <c r="H14" s="28"/>
      <c r="I14" s="28"/>
      <c r="J14" s="28"/>
      <c r="K14" s="28"/>
    </row>
    <row r="15" customFormat="false" ht="12.75" hidden="false" customHeight="false" outlineLevel="0" collapsed="false">
      <c r="A15" s="24" t="n">
        <v>1959</v>
      </c>
      <c r="B15" s="25" t="n">
        <v>103</v>
      </c>
      <c r="C15" s="26" t="n">
        <v>68</v>
      </c>
      <c r="D15" s="26" t="n">
        <v>35</v>
      </c>
      <c r="E15" s="25" t="n">
        <v>36</v>
      </c>
      <c r="F15" s="25"/>
      <c r="G15" s="27" t="n">
        <v>139</v>
      </c>
      <c r="H15" s="28"/>
      <c r="I15" s="28"/>
      <c r="J15" s="28"/>
      <c r="K15" s="28"/>
    </row>
    <row r="16" customFormat="false" ht="12.75" hidden="false" customHeight="false" outlineLevel="0" collapsed="false">
      <c r="A16" s="24" t="n">
        <v>1960</v>
      </c>
      <c r="B16" s="25" t="n">
        <v>119</v>
      </c>
      <c r="C16" s="26" t="n">
        <v>79</v>
      </c>
      <c r="D16" s="26" t="n">
        <v>40</v>
      </c>
      <c r="E16" s="25" t="n">
        <v>39</v>
      </c>
      <c r="F16" s="25"/>
      <c r="G16" s="27" t="n">
        <v>158</v>
      </c>
      <c r="H16" s="28"/>
      <c r="I16" s="28"/>
      <c r="J16" s="28"/>
      <c r="K16" s="28"/>
    </row>
    <row r="17" customFormat="false" ht="12.75" hidden="false" customHeight="false" outlineLevel="0" collapsed="false">
      <c r="A17" s="24" t="n">
        <v>1961</v>
      </c>
      <c r="B17" s="25" t="n">
        <v>108</v>
      </c>
      <c r="C17" s="26" t="n">
        <v>69</v>
      </c>
      <c r="D17" s="26" t="n">
        <v>39</v>
      </c>
      <c r="E17" s="25" t="n">
        <v>70</v>
      </c>
      <c r="F17" s="25"/>
      <c r="G17" s="27" t="n">
        <v>178</v>
      </c>
      <c r="H17" s="28"/>
      <c r="I17" s="28"/>
      <c r="J17" s="28"/>
      <c r="K17" s="28"/>
    </row>
    <row r="18" customFormat="false" ht="12.75" hidden="false" customHeight="false" outlineLevel="0" collapsed="false">
      <c r="A18" s="24" t="n">
        <v>1962</v>
      </c>
      <c r="B18" s="25" t="n">
        <v>82</v>
      </c>
      <c r="C18" s="26" t="n">
        <v>45</v>
      </c>
      <c r="D18" s="26" t="n">
        <v>37</v>
      </c>
      <c r="E18" s="25" t="n">
        <v>68</v>
      </c>
      <c r="F18" s="25"/>
      <c r="G18" s="27" t="n">
        <v>150</v>
      </c>
      <c r="H18" s="28"/>
      <c r="I18" s="28"/>
      <c r="J18" s="28"/>
      <c r="K18" s="28"/>
    </row>
    <row r="19" customFormat="false" ht="12.75" hidden="false" customHeight="false" outlineLevel="0" collapsed="false">
      <c r="A19" s="24" t="n">
        <v>1963</v>
      </c>
      <c r="B19" s="25" t="n">
        <v>87</v>
      </c>
      <c r="C19" s="26" t="n">
        <v>37</v>
      </c>
      <c r="D19" s="26" t="n">
        <v>50</v>
      </c>
      <c r="E19" s="25" t="n">
        <v>74</v>
      </c>
      <c r="F19" s="25"/>
      <c r="G19" s="27" t="n">
        <v>161</v>
      </c>
      <c r="H19" s="28"/>
      <c r="I19" s="28"/>
      <c r="J19" s="28"/>
      <c r="K19" s="28"/>
    </row>
    <row r="20" customFormat="false" ht="12.75" hidden="false" customHeight="false" outlineLevel="0" collapsed="false">
      <c r="A20" s="24" t="n">
        <v>1964</v>
      </c>
      <c r="B20" s="25" t="n">
        <v>95</v>
      </c>
      <c r="C20" s="26" t="n">
        <v>45</v>
      </c>
      <c r="D20" s="26" t="n">
        <v>50</v>
      </c>
      <c r="E20" s="25" t="n">
        <v>66</v>
      </c>
      <c r="F20" s="25"/>
      <c r="G20" s="27" t="n">
        <v>161</v>
      </c>
      <c r="H20" s="28"/>
      <c r="I20" s="28"/>
      <c r="J20" s="28"/>
      <c r="K20" s="28"/>
    </row>
    <row r="21" customFormat="false" ht="12.75" hidden="false" customHeight="false" outlineLevel="0" collapsed="false">
      <c r="A21" s="24" t="n">
        <v>1965</v>
      </c>
      <c r="B21" s="25" t="n">
        <v>90</v>
      </c>
      <c r="C21" s="26" t="n">
        <v>34</v>
      </c>
      <c r="D21" s="26" t="n">
        <v>56</v>
      </c>
      <c r="E21" s="25" t="n">
        <v>61</v>
      </c>
      <c r="F21" s="25"/>
      <c r="G21" s="27" t="n">
        <v>151</v>
      </c>
      <c r="H21" s="28"/>
      <c r="I21" s="28"/>
      <c r="J21" s="28"/>
      <c r="K21" s="28"/>
    </row>
    <row r="22" customFormat="false" ht="12.75" hidden="false" customHeight="false" outlineLevel="0" collapsed="false">
      <c r="A22" s="24" t="n">
        <v>1966</v>
      </c>
      <c r="B22" s="25" t="n">
        <v>95</v>
      </c>
      <c r="C22" s="26" t="n">
        <v>45</v>
      </c>
      <c r="D22" s="26" t="n">
        <v>50</v>
      </c>
      <c r="E22" s="25" t="n">
        <v>35</v>
      </c>
      <c r="F22" s="25"/>
      <c r="G22" s="27" t="n">
        <v>130</v>
      </c>
      <c r="H22" s="28"/>
      <c r="I22" s="28"/>
      <c r="J22" s="28"/>
      <c r="K22" s="28"/>
    </row>
    <row r="23" customFormat="false" ht="12.75" hidden="false" customHeight="false" outlineLevel="0" collapsed="false">
      <c r="A23" s="24" t="n">
        <v>1967</v>
      </c>
      <c r="B23" s="25" t="n">
        <v>87</v>
      </c>
      <c r="C23" s="26" t="n">
        <v>47</v>
      </c>
      <c r="D23" s="26" t="n">
        <v>40</v>
      </c>
      <c r="E23" s="25" t="n">
        <v>33</v>
      </c>
      <c r="F23" s="25"/>
      <c r="G23" s="27" t="n">
        <v>120</v>
      </c>
      <c r="H23" s="28"/>
      <c r="I23" s="28"/>
      <c r="J23" s="28"/>
      <c r="K23" s="28"/>
    </row>
    <row r="24" customFormat="false" ht="12.75" hidden="false" customHeight="false" outlineLevel="0" collapsed="false">
      <c r="A24" s="24" t="n">
        <v>1968</v>
      </c>
      <c r="B24" s="25" t="n">
        <v>92</v>
      </c>
      <c r="C24" s="26" t="n">
        <v>49</v>
      </c>
      <c r="D24" s="26" t="n">
        <v>43</v>
      </c>
      <c r="E24" s="25" t="n">
        <v>26</v>
      </c>
      <c r="F24" s="25"/>
      <c r="G24" s="27" t="n">
        <v>118</v>
      </c>
      <c r="H24" s="28"/>
      <c r="I24" s="28"/>
      <c r="J24" s="28"/>
      <c r="K24" s="28"/>
    </row>
    <row r="25" customFormat="false" ht="12.75" hidden="false" customHeight="false" outlineLevel="0" collapsed="false">
      <c r="A25" s="24" t="n">
        <v>1969</v>
      </c>
      <c r="B25" s="25" t="n">
        <v>119</v>
      </c>
      <c r="C25" s="26" t="n">
        <v>70</v>
      </c>
      <c r="D25" s="26" t="n">
        <v>49</v>
      </c>
      <c r="E25" s="25" t="n">
        <v>35</v>
      </c>
      <c r="F25" s="25"/>
      <c r="G25" s="27" t="n">
        <v>154</v>
      </c>
      <c r="H25" s="28"/>
      <c r="I25" s="28"/>
      <c r="J25" s="28"/>
      <c r="K25" s="28"/>
    </row>
    <row r="26" customFormat="false" ht="12.75" hidden="false" customHeight="false" outlineLevel="0" collapsed="false">
      <c r="A26" s="24" t="n">
        <v>1970</v>
      </c>
      <c r="B26" s="25" t="n">
        <v>110</v>
      </c>
      <c r="C26" s="26" t="n">
        <v>66</v>
      </c>
      <c r="D26" s="26" t="n">
        <v>44</v>
      </c>
      <c r="E26" s="25" t="n">
        <v>28</v>
      </c>
      <c r="F26" s="25"/>
      <c r="G26" s="27" t="n">
        <v>138</v>
      </c>
      <c r="H26" s="28"/>
      <c r="I26" s="28"/>
      <c r="J26" s="28"/>
      <c r="K26" s="28"/>
    </row>
    <row r="27" customFormat="false" ht="12.75" hidden="false" customHeight="false" outlineLevel="0" collapsed="false">
      <c r="A27" s="24" t="n">
        <v>1971</v>
      </c>
      <c r="B27" s="25" t="n">
        <v>102</v>
      </c>
      <c r="C27" s="26" t="n">
        <v>67</v>
      </c>
      <c r="D27" s="26" t="n">
        <v>35</v>
      </c>
      <c r="E27" s="25" t="n">
        <v>25</v>
      </c>
      <c r="F27" s="25"/>
      <c r="G27" s="27" t="n">
        <v>127</v>
      </c>
      <c r="H27" s="28"/>
      <c r="I27" s="28"/>
      <c r="J27" s="28"/>
      <c r="K27" s="28"/>
    </row>
    <row r="28" customFormat="false" ht="12.75" hidden="false" customHeight="false" outlineLevel="0" collapsed="false">
      <c r="A28" s="24" t="n">
        <v>1972</v>
      </c>
      <c r="B28" s="25" t="n">
        <v>120</v>
      </c>
      <c r="C28" s="26" t="n">
        <v>71</v>
      </c>
      <c r="D28" s="26" t="n">
        <v>49</v>
      </c>
      <c r="E28" s="25" t="n">
        <v>49</v>
      </c>
      <c r="F28" s="25"/>
      <c r="G28" s="27" t="n">
        <v>169</v>
      </c>
      <c r="H28" s="28"/>
      <c r="I28" s="28"/>
      <c r="J28" s="28"/>
      <c r="K28" s="28"/>
    </row>
    <row r="29" customFormat="false" ht="12.75" hidden="false" customHeight="false" outlineLevel="0" collapsed="false">
      <c r="A29" s="24" t="n">
        <v>1973</v>
      </c>
      <c r="B29" s="25" t="n">
        <v>153</v>
      </c>
      <c r="C29" s="26" t="n">
        <v>97</v>
      </c>
      <c r="D29" s="26" t="n">
        <v>56</v>
      </c>
      <c r="E29" s="25" t="n">
        <v>47</v>
      </c>
      <c r="F29" s="25"/>
      <c r="G29" s="27" t="n">
        <v>200</v>
      </c>
      <c r="H29" s="28"/>
      <c r="I29" s="28"/>
      <c r="J29" s="28"/>
      <c r="K29" s="28"/>
    </row>
    <row r="30" customFormat="false" ht="12.75" hidden="false" customHeight="false" outlineLevel="0" collapsed="false">
      <c r="A30" s="24" t="n">
        <v>1974</v>
      </c>
      <c r="B30" s="25" t="n">
        <v>182</v>
      </c>
      <c r="C30" s="26" t="n">
        <v>137</v>
      </c>
      <c r="D30" s="26" t="n">
        <v>45</v>
      </c>
      <c r="E30" s="25" t="n">
        <v>52</v>
      </c>
      <c r="F30" s="25"/>
      <c r="G30" s="27" t="n">
        <v>234</v>
      </c>
      <c r="H30" s="28"/>
      <c r="I30" s="28"/>
      <c r="J30" s="28"/>
      <c r="K30" s="28"/>
    </row>
    <row r="31" customFormat="false" ht="12.75" hidden="false" customHeight="false" outlineLevel="0" collapsed="false">
      <c r="A31" s="24" t="n">
        <v>1975</v>
      </c>
      <c r="B31" s="25" t="n">
        <v>197</v>
      </c>
      <c r="C31" s="26" t="n">
        <v>160</v>
      </c>
      <c r="D31" s="26" t="n">
        <v>37</v>
      </c>
      <c r="E31" s="25" t="n">
        <v>25</v>
      </c>
      <c r="F31" s="25"/>
      <c r="G31" s="27" t="n">
        <v>222</v>
      </c>
      <c r="H31" s="28"/>
      <c r="I31" s="28"/>
      <c r="J31" s="28"/>
      <c r="K31" s="28"/>
    </row>
    <row r="32" customFormat="false" ht="12.75" hidden="false" customHeight="false" outlineLevel="0" collapsed="false">
      <c r="A32" s="24" t="n">
        <v>1976</v>
      </c>
      <c r="B32" s="25" t="n">
        <v>190</v>
      </c>
      <c r="C32" s="26" t="n">
        <v>170</v>
      </c>
      <c r="D32" s="26" t="n">
        <v>20</v>
      </c>
      <c r="E32" s="25" t="n">
        <v>24</v>
      </c>
      <c r="F32" s="25"/>
      <c r="G32" s="27" t="n">
        <v>214</v>
      </c>
      <c r="H32" s="28"/>
      <c r="I32" s="28"/>
      <c r="J32" s="28"/>
      <c r="K32" s="28"/>
    </row>
    <row r="33" customFormat="false" ht="12.75" hidden="false" customHeight="false" outlineLevel="0" collapsed="false">
      <c r="A33" s="24" t="n">
        <v>1977</v>
      </c>
      <c r="B33" s="25" t="n">
        <v>209</v>
      </c>
      <c r="C33" s="26" t="n">
        <v>190</v>
      </c>
      <c r="D33" s="26" t="n">
        <v>19</v>
      </c>
      <c r="E33" s="25" t="n">
        <v>13</v>
      </c>
      <c r="F33" s="25"/>
      <c r="G33" s="27" t="n">
        <v>222</v>
      </c>
      <c r="H33" s="28"/>
      <c r="I33" s="28"/>
      <c r="J33" s="28"/>
      <c r="K33" s="28"/>
    </row>
    <row r="34" customFormat="false" ht="12.75" hidden="false" customHeight="false" outlineLevel="0" collapsed="false">
      <c r="A34" s="24" t="n">
        <v>1978</v>
      </c>
      <c r="B34" s="25" t="n">
        <v>135</v>
      </c>
      <c r="C34" s="26" t="n">
        <v>116</v>
      </c>
      <c r="D34" s="26" t="n">
        <v>19</v>
      </c>
      <c r="E34" s="25" t="n">
        <v>25</v>
      </c>
      <c r="F34" s="25"/>
      <c r="G34" s="27" t="n">
        <v>160</v>
      </c>
      <c r="H34" s="28"/>
      <c r="I34" s="28"/>
      <c r="J34" s="28"/>
      <c r="K34" s="28"/>
    </row>
    <row r="35" customFormat="false" ht="12.75" hidden="false" customHeight="false" outlineLevel="0" collapsed="false">
      <c r="A35" s="24" t="n">
        <v>1979</v>
      </c>
      <c r="B35" s="25" t="n">
        <v>152</v>
      </c>
      <c r="C35" s="26" t="n">
        <v>126</v>
      </c>
      <c r="D35" s="26" t="n">
        <v>26</v>
      </c>
      <c r="E35" s="25" t="n">
        <v>22</v>
      </c>
      <c r="F35" s="25"/>
      <c r="G35" s="27" t="n">
        <v>174</v>
      </c>
      <c r="H35" s="28"/>
      <c r="I35" s="28"/>
      <c r="J35" s="28"/>
      <c r="K35" s="28"/>
    </row>
    <row r="36" s="19" customFormat="true" ht="12" hidden="false" customHeight="false" outlineLevel="0" collapsed="false">
      <c r="A36" s="29" t="n">
        <v>1980</v>
      </c>
      <c r="B36" s="30" t="n">
        <v>160</v>
      </c>
      <c r="C36" s="31" t="n">
        <v>144</v>
      </c>
      <c r="D36" s="31" t="n">
        <v>16</v>
      </c>
      <c r="E36" s="30" t="n">
        <v>29</v>
      </c>
      <c r="F36" s="30"/>
      <c r="G36" s="32" t="n">
        <f aca="false">B36+E36+F36</f>
        <v>189</v>
      </c>
    </row>
    <row r="37" s="19" customFormat="true" ht="12" hidden="false" customHeight="false" outlineLevel="0" collapsed="false">
      <c r="A37" s="29" t="n">
        <v>1981</v>
      </c>
      <c r="B37" s="30" t="n">
        <v>208</v>
      </c>
      <c r="C37" s="31" t="n">
        <v>186</v>
      </c>
      <c r="D37" s="31" t="n">
        <v>22</v>
      </c>
      <c r="E37" s="30" t="n">
        <v>23</v>
      </c>
      <c r="F37" s="30"/>
      <c r="G37" s="32" t="n">
        <f aca="false">B37+E37+F37</f>
        <v>231</v>
      </c>
    </row>
    <row r="38" s="19" customFormat="true" ht="12" hidden="false" customHeight="false" outlineLevel="0" collapsed="false">
      <c r="A38" s="29" t="n">
        <v>1982</v>
      </c>
      <c r="B38" s="30" t="n">
        <f aca="false">C38+D38</f>
        <v>149</v>
      </c>
      <c r="C38" s="31" t="n">
        <v>134</v>
      </c>
      <c r="D38" s="31" t="n">
        <v>15</v>
      </c>
      <c r="E38" s="30" t="n">
        <v>15</v>
      </c>
      <c r="F38" s="30"/>
      <c r="G38" s="32" t="n">
        <f aca="false">B38+E38+F38</f>
        <v>164</v>
      </c>
    </row>
    <row r="39" s="19" customFormat="true" ht="12" hidden="false" customHeight="false" outlineLevel="0" collapsed="false">
      <c r="A39" s="29" t="n">
        <v>1983</v>
      </c>
      <c r="B39" s="30" t="n">
        <f aca="false">C39+D39</f>
        <v>118</v>
      </c>
      <c r="C39" s="31" t="n">
        <v>101</v>
      </c>
      <c r="D39" s="31" t="n">
        <v>17</v>
      </c>
      <c r="E39" s="30" t="n">
        <v>13</v>
      </c>
      <c r="F39" s="30"/>
      <c r="G39" s="32" t="n">
        <f aca="false">B39+E39+F39</f>
        <v>131</v>
      </c>
    </row>
    <row r="40" s="19" customFormat="true" ht="12" hidden="false" customHeight="false" outlineLevel="0" collapsed="false">
      <c r="A40" s="29" t="n">
        <v>1984</v>
      </c>
      <c r="B40" s="30" t="n">
        <f aca="false">C40+D40</f>
        <v>136</v>
      </c>
      <c r="C40" s="31" t="n">
        <v>120</v>
      </c>
      <c r="D40" s="31" t="n">
        <v>16</v>
      </c>
      <c r="E40" s="30" t="n">
        <v>25</v>
      </c>
      <c r="F40" s="30"/>
      <c r="G40" s="32" t="n">
        <f aca="false">B40+E40+F40</f>
        <v>161</v>
      </c>
    </row>
    <row r="41" s="19" customFormat="true" ht="12" hidden="false" customHeight="false" outlineLevel="0" collapsed="false">
      <c r="A41" s="29" t="n">
        <v>1985</v>
      </c>
      <c r="B41" s="30" t="n">
        <f aca="false">C41+D41</f>
        <v>131</v>
      </c>
      <c r="C41" s="31" t="n">
        <v>106</v>
      </c>
      <c r="D41" s="31" t="n">
        <v>25</v>
      </c>
      <c r="E41" s="30" t="n">
        <v>20</v>
      </c>
      <c r="F41" s="30"/>
      <c r="G41" s="32" t="n">
        <f aca="false">B41+E41+F41</f>
        <v>151</v>
      </c>
    </row>
    <row r="42" s="19" customFormat="true" ht="12" hidden="false" customHeight="false" outlineLevel="0" collapsed="false">
      <c r="A42" s="29" t="n">
        <v>1986</v>
      </c>
      <c r="B42" s="30" t="n">
        <f aca="false">C42+D42</f>
        <v>112</v>
      </c>
      <c r="C42" s="31" t="n">
        <v>97</v>
      </c>
      <c r="D42" s="31" t="n">
        <v>15</v>
      </c>
      <c r="E42" s="30" t="n">
        <v>22</v>
      </c>
      <c r="F42" s="30"/>
      <c r="G42" s="32" t="n">
        <f aca="false">B42+E42+F42</f>
        <v>134</v>
      </c>
    </row>
    <row r="43" s="19" customFormat="true" ht="12" hidden="false" customHeight="false" outlineLevel="0" collapsed="false">
      <c r="A43" s="29" t="n">
        <v>1987</v>
      </c>
      <c r="B43" s="30" t="n">
        <f aca="false">C43+D43</f>
        <v>113</v>
      </c>
      <c r="C43" s="31" t="n">
        <v>96</v>
      </c>
      <c r="D43" s="31" t="n">
        <v>17</v>
      </c>
      <c r="E43" s="30" t="n">
        <v>20</v>
      </c>
      <c r="F43" s="30"/>
      <c r="G43" s="32" t="n">
        <f aca="false">B43+E43+F43</f>
        <v>133</v>
      </c>
    </row>
    <row r="44" s="18" customFormat="true" ht="12" hidden="false" customHeight="false" outlineLevel="0" collapsed="false">
      <c r="A44" s="29" t="n">
        <v>1988</v>
      </c>
      <c r="B44" s="30" t="n">
        <f aca="false">C44+D44</f>
        <v>115</v>
      </c>
      <c r="C44" s="31" t="n">
        <v>93</v>
      </c>
      <c r="D44" s="31" t="n">
        <v>22</v>
      </c>
      <c r="E44" s="30" t="n">
        <v>22</v>
      </c>
      <c r="F44" s="33"/>
      <c r="G44" s="32" t="n">
        <f aca="false">B44+E44+F44</f>
        <v>137</v>
      </c>
    </row>
    <row r="45" s="19" customFormat="true" ht="12" hidden="false" customHeight="false" outlineLevel="0" collapsed="false">
      <c r="A45" s="29" t="n">
        <v>1989</v>
      </c>
      <c r="B45" s="30" t="n">
        <f aca="false">C45+D45</f>
        <v>101</v>
      </c>
      <c r="C45" s="31" t="n">
        <v>66</v>
      </c>
      <c r="D45" s="31" t="n">
        <v>35</v>
      </c>
      <c r="E45" s="30" t="n">
        <v>35</v>
      </c>
      <c r="F45" s="33"/>
      <c r="G45" s="32" t="n">
        <f aca="false">B45+E45+F45</f>
        <v>136</v>
      </c>
    </row>
    <row r="46" s="19" customFormat="true" ht="12" hidden="false" customHeight="false" outlineLevel="0" collapsed="false">
      <c r="A46" s="29" t="n">
        <v>1990</v>
      </c>
      <c r="B46" s="30" t="n">
        <f aca="false">C46+D46</f>
        <v>106</v>
      </c>
      <c r="C46" s="31" t="n">
        <v>81</v>
      </c>
      <c r="D46" s="31" t="n">
        <v>25</v>
      </c>
      <c r="E46" s="30" t="n">
        <v>37</v>
      </c>
      <c r="F46" s="30" t="n">
        <v>3</v>
      </c>
      <c r="G46" s="32" t="n">
        <f aca="false">B46+E46+F46</f>
        <v>146</v>
      </c>
    </row>
    <row r="47" s="19" customFormat="true" ht="12" hidden="false" customHeight="false" outlineLevel="0" collapsed="false">
      <c r="A47" s="29" t="n">
        <v>1991</v>
      </c>
      <c r="B47" s="30" t="n">
        <f aca="false">C47+D47</f>
        <v>108</v>
      </c>
      <c r="C47" s="31" t="n">
        <v>73</v>
      </c>
      <c r="D47" s="31" t="n">
        <v>35</v>
      </c>
      <c r="E47" s="30" t="n">
        <v>36</v>
      </c>
      <c r="F47" s="30" t="n">
        <v>12</v>
      </c>
      <c r="G47" s="32" t="n">
        <f aca="false">B47+E47+F47</f>
        <v>156</v>
      </c>
    </row>
    <row r="48" s="19" customFormat="true" ht="12" hidden="false" customHeight="false" outlineLevel="0" collapsed="false">
      <c r="A48" s="29" t="n">
        <v>1992</v>
      </c>
      <c r="B48" s="30" t="n">
        <f aca="false">C48+D48</f>
        <v>113</v>
      </c>
      <c r="C48" s="31" t="n">
        <v>72</v>
      </c>
      <c r="D48" s="31" t="n">
        <v>41</v>
      </c>
      <c r="E48" s="30" t="n">
        <v>31</v>
      </c>
      <c r="F48" s="30" t="n">
        <v>11</v>
      </c>
      <c r="G48" s="32" t="n">
        <f aca="false">B48+E48+F48</f>
        <v>155</v>
      </c>
    </row>
    <row r="49" s="19" customFormat="true" ht="12" hidden="false" customHeight="false" outlineLevel="0" collapsed="false">
      <c r="A49" s="29" t="n">
        <v>1993</v>
      </c>
      <c r="B49" s="30" t="n">
        <f aca="false">C49+D49</f>
        <v>101</v>
      </c>
      <c r="C49" s="31" t="n">
        <v>67</v>
      </c>
      <c r="D49" s="31" t="n">
        <v>34</v>
      </c>
      <c r="E49" s="30" t="n">
        <v>36</v>
      </c>
      <c r="F49" s="30" t="n">
        <v>15</v>
      </c>
      <c r="G49" s="32" t="n">
        <f aca="false">B49+E49+F49</f>
        <v>152</v>
      </c>
    </row>
    <row r="50" s="19" customFormat="true" ht="12" hidden="false" customHeight="false" outlineLevel="0" collapsed="false">
      <c r="A50" s="29" t="n">
        <v>1994</v>
      </c>
      <c r="B50" s="30" t="n">
        <f aca="false">C50+D50</f>
        <v>89</v>
      </c>
      <c r="C50" s="31" t="n">
        <v>61</v>
      </c>
      <c r="D50" s="31" t="n">
        <v>28</v>
      </c>
      <c r="E50" s="30" t="n">
        <v>22</v>
      </c>
      <c r="F50" s="30" t="n">
        <v>4</v>
      </c>
      <c r="G50" s="32" t="n">
        <f aca="false">B50+E50+F50</f>
        <v>115</v>
      </c>
    </row>
    <row r="51" s="19" customFormat="true" ht="12" hidden="false" customHeight="false" outlineLevel="0" collapsed="false">
      <c r="A51" s="29" t="n">
        <v>1995</v>
      </c>
      <c r="B51" s="30" t="n">
        <f aca="false">C51+D51</f>
        <v>97</v>
      </c>
      <c r="C51" s="31" t="n">
        <v>63</v>
      </c>
      <c r="D51" s="31" t="n">
        <v>34</v>
      </c>
      <c r="E51" s="30" t="n">
        <v>32</v>
      </c>
      <c r="F51" s="30" t="n">
        <v>12</v>
      </c>
      <c r="G51" s="32" t="n">
        <f aca="false">B51+E51+F51</f>
        <v>141</v>
      </c>
    </row>
    <row r="52" s="19" customFormat="true" ht="12" hidden="false" customHeight="false" outlineLevel="0" collapsed="false">
      <c r="A52" s="29" t="n">
        <v>1996</v>
      </c>
      <c r="B52" s="30" t="n">
        <f aca="false">C52+D52</f>
        <v>104</v>
      </c>
      <c r="C52" s="31" t="n">
        <v>74</v>
      </c>
      <c r="D52" s="31" t="n">
        <v>30</v>
      </c>
      <c r="E52" s="30" t="n">
        <v>27</v>
      </c>
      <c r="F52" s="30" t="n">
        <v>3</v>
      </c>
      <c r="G52" s="32" t="n">
        <f aca="false">B52+E52+F52</f>
        <v>134</v>
      </c>
    </row>
    <row r="53" s="19" customFormat="true" ht="12" hidden="false" customHeight="false" outlineLevel="0" collapsed="false">
      <c r="A53" s="29" t="n">
        <v>1997</v>
      </c>
      <c r="B53" s="30" t="n">
        <v>125</v>
      </c>
      <c r="C53" s="31" t="n">
        <v>86</v>
      </c>
      <c r="D53" s="31" t="n">
        <v>39</v>
      </c>
      <c r="E53" s="30" t="n">
        <v>33</v>
      </c>
      <c r="F53" s="30" t="n">
        <v>5</v>
      </c>
      <c r="G53" s="32" t="n">
        <f aca="false">B53+E53+F53</f>
        <v>163</v>
      </c>
      <c r="L53" s="19" t="s">
        <v>53</v>
      </c>
    </row>
    <row r="54" s="19" customFormat="true" ht="12" hidden="false" customHeight="false" outlineLevel="0" collapsed="false">
      <c r="A54" s="29" t="n">
        <v>1998</v>
      </c>
      <c r="B54" s="30" t="n">
        <v>148</v>
      </c>
      <c r="C54" s="31" t="n">
        <v>102</v>
      </c>
      <c r="D54" s="31" t="n">
        <v>46</v>
      </c>
      <c r="E54" s="30" t="n">
        <v>32</v>
      </c>
      <c r="F54" s="30" t="n">
        <v>3</v>
      </c>
      <c r="G54" s="32" t="n">
        <f aca="false">B54+E54+F54</f>
        <v>183</v>
      </c>
    </row>
    <row r="55" s="19" customFormat="true" ht="12" hidden="false" customHeight="false" outlineLevel="0" collapsed="false">
      <c r="A55" s="29" t="n">
        <v>1999</v>
      </c>
      <c r="B55" s="30" t="n">
        <v>150</v>
      </c>
      <c r="C55" s="31" t="n">
        <v>115</v>
      </c>
      <c r="D55" s="31" t="n">
        <v>35</v>
      </c>
      <c r="E55" s="30" t="n">
        <v>31</v>
      </c>
      <c r="F55" s="33"/>
      <c r="G55" s="32" t="n">
        <f aca="false">B55+E55</f>
        <v>181</v>
      </c>
    </row>
    <row r="56" s="19" customFormat="true" ht="12.8" hidden="false" customHeight="false" outlineLevel="0" collapsed="false">
      <c r="A56" s="29" t="n">
        <v>2000</v>
      </c>
      <c r="B56" s="30" t="n">
        <v>145</v>
      </c>
      <c r="C56" s="31" t="n">
        <v>111</v>
      </c>
      <c r="D56" s="31" t="n">
        <v>34</v>
      </c>
      <c r="E56" s="30" t="n">
        <v>26</v>
      </c>
      <c r="F56" s="33"/>
      <c r="G56" s="32" t="n">
        <f aca="false">B56+E56</f>
        <v>171</v>
      </c>
      <c r="I56" s="29" t="n">
        <v>2000</v>
      </c>
      <c r="J56" s="32" t="n">
        <v>171</v>
      </c>
    </row>
    <row r="57" s="19" customFormat="true" ht="12.8" hidden="false" customHeight="false" outlineLevel="0" collapsed="false">
      <c r="A57" s="29" t="n">
        <v>2001</v>
      </c>
      <c r="B57" s="30" t="n">
        <v>172</v>
      </c>
      <c r="C57" s="31" t="n">
        <v>126</v>
      </c>
      <c r="D57" s="31" t="n">
        <v>46</v>
      </c>
      <c r="E57" s="30" t="n">
        <v>32</v>
      </c>
      <c r="F57" s="33"/>
      <c r="G57" s="32" t="n">
        <f aca="false">B57+E57</f>
        <v>204</v>
      </c>
      <c r="I57" s="29" t="n">
        <v>2001</v>
      </c>
      <c r="J57" s="32" t="n">
        <v>204</v>
      </c>
    </row>
    <row r="58" s="19" customFormat="true" ht="12.8" hidden="false" customHeight="false" outlineLevel="0" collapsed="false">
      <c r="A58" s="29" t="n">
        <v>2002</v>
      </c>
      <c r="B58" s="30" t="n">
        <v>163</v>
      </c>
      <c r="C58" s="31" t="n">
        <v>106</v>
      </c>
      <c r="D58" s="31" t="n">
        <v>57</v>
      </c>
      <c r="E58" s="30" t="n">
        <v>37</v>
      </c>
      <c r="F58" s="33"/>
      <c r="G58" s="32" t="n">
        <f aca="false">B58+E58</f>
        <v>200</v>
      </c>
      <c r="I58" s="29" t="n">
        <v>2002</v>
      </c>
      <c r="J58" s="32" t="n">
        <v>200</v>
      </c>
    </row>
    <row r="59" s="19" customFormat="true" ht="12.8" hidden="false" customHeight="false" outlineLevel="0" collapsed="false">
      <c r="A59" s="29" t="n">
        <v>2003</v>
      </c>
      <c r="B59" s="30" t="n">
        <v>183</v>
      </c>
      <c r="C59" s="31" t="n">
        <v>105</v>
      </c>
      <c r="D59" s="31" t="n">
        <v>78</v>
      </c>
      <c r="E59" s="30" t="n">
        <v>29</v>
      </c>
      <c r="F59" s="33"/>
      <c r="G59" s="32" t="n">
        <f aca="false">B59+E59</f>
        <v>212</v>
      </c>
      <c r="I59" s="29" t="n">
        <v>2003</v>
      </c>
      <c r="J59" s="32" t="n">
        <v>212</v>
      </c>
    </row>
    <row r="60" s="19" customFormat="true" ht="12.8" hidden="false" customHeight="false" outlineLevel="0" collapsed="false">
      <c r="A60" s="29" t="n">
        <v>2004</v>
      </c>
      <c r="B60" s="30" t="n">
        <v>167</v>
      </c>
      <c r="C60" s="31" t="n">
        <v>130</v>
      </c>
      <c r="D60" s="31" t="n">
        <v>37</v>
      </c>
      <c r="E60" s="30" t="n">
        <v>36</v>
      </c>
      <c r="F60" s="33"/>
      <c r="G60" s="32" t="n">
        <f aca="false">B60+E60</f>
        <v>203</v>
      </c>
      <c r="I60" s="29" t="n">
        <v>2004</v>
      </c>
      <c r="J60" s="32" t="n">
        <v>203</v>
      </c>
    </row>
    <row r="61" s="19" customFormat="true" ht="12.8" hidden="false" customHeight="false" outlineLevel="0" collapsed="false">
      <c r="A61" s="29" t="n">
        <v>2005</v>
      </c>
      <c r="B61" s="30" t="n">
        <v>187</v>
      </c>
      <c r="C61" s="31" t="n">
        <v>126</v>
      </c>
      <c r="D61" s="31" t="n">
        <v>61</v>
      </c>
      <c r="E61" s="30" t="n">
        <v>53</v>
      </c>
      <c r="F61" s="33"/>
      <c r="G61" s="32" t="n">
        <f aca="false">B61+E61</f>
        <v>240</v>
      </c>
      <c r="I61" s="29" t="n">
        <v>2005</v>
      </c>
      <c r="J61" s="32" t="n">
        <v>240</v>
      </c>
    </row>
    <row r="62" s="19" customFormat="true" ht="12.8" hidden="false" customHeight="false" outlineLevel="0" collapsed="false">
      <c r="A62" s="29" t="n">
        <v>2006</v>
      </c>
      <c r="B62" s="30" t="n">
        <v>164</v>
      </c>
      <c r="C62" s="31" t="n">
        <v>127</v>
      </c>
      <c r="D62" s="31" t="n">
        <v>37</v>
      </c>
      <c r="E62" s="30" t="n">
        <v>39</v>
      </c>
      <c r="F62" s="33"/>
      <c r="G62" s="32" t="n">
        <f aca="false">B62+E62</f>
        <v>203</v>
      </c>
      <c r="I62" s="29" t="n">
        <v>2006</v>
      </c>
      <c r="J62" s="32" t="n">
        <v>203</v>
      </c>
    </row>
    <row r="63" s="19" customFormat="true" ht="12.8" hidden="false" customHeight="false" outlineLevel="0" collapsed="false">
      <c r="A63" s="29" t="n">
        <v>2007</v>
      </c>
      <c r="B63" s="30" t="n">
        <v>185</v>
      </c>
      <c r="C63" s="31" t="n">
        <v>133</v>
      </c>
      <c r="D63" s="31" t="n">
        <v>52</v>
      </c>
      <c r="E63" s="30" t="n">
        <v>43</v>
      </c>
      <c r="F63" s="33"/>
      <c r="G63" s="32" t="n">
        <f aca="false">B63+E63</f>
        <v>228</v>
      </c>
      <c r="I63" s="29" t="n">
        <v>2007</v>
      </c>
      <c r="J63" s="32" t="n">
        <v>228</v>
      </c>
    </row>
    <row r="64" s="19" customFormat="true" ht="12.8" hidden="false" customHeight="false" outlineLevel="0" collapsed="false">
      <c r="A64" s="29" t="n">
        <v>2008</v>
      </c>
      <c r="B64" s="30" t="n">
        <v>196</v>
      </c>
      <c r="C64" s="31" t="n">
        <v>145</v>
      </c>
      <c r="D64" s="31" t="n">
        <v>51</v>
      </c>
      <c r="E64" s="30" t="n">
        <v>44</v>
      </c>
      <c r="F64" s="33"/>
      <c r="G64" s="32" t="n">
        <f aca="false">B64+E64</f>
        <v>240</v>
      </c>
      <c r="I64" s="29" t="n">
        <v>2008</v>
      </c>
      <c r="J64" s="32" t="n">
        <v>240</v>
      </c>
    </row>
    <row r="65" s="19" customFormat="true" ht="12.8" hidden="false" customHeight="false" outlineLevel="0" collapsed="false">
      <c r="A65" s="29" t="n">
        <v>2009</v>
      </c>
      <c r="B65" s="30" t="n">
        <v>182</v>
      </c>
      <c r="C65" s="31" t="n">
        <v>137</v>
      </c>
      <c r="D65" s="31" t="n">
        <v>45</v>
      </c>
      <c r="E65" s="30" t="n">
        <v>48</v>
      </c>
      <c r="F65" s="33"/>
      <c r="G65" s="32" t="n">
        <f aca="false">B65+E65</f>
        <v>230</v>
      </c>
      <c r="I65" s="29" t="n">
        <v>2009</v>
      </c>
      <c r="J65" s="32" t="n">
        <v>230</v>
      </c>
    </row>
    <row r="66" s="19" customFormat="true" ht="12.8" hidden="false" customHeight="false" outlineLevel="0" collapsed="false">
      <c r="A66" s="29" t="n">
        <v>2010</v>
      </c>
      <c r="B66" s="30" t="n">
        <v>203</v>
      </c>
      <c r="C66" s="31" t="n">
        <v>143</v>
      </c>
      <c r="D66" s="31" t="n">
        <v>60</v>
      </c>
      <c r="E66" s="30" t="n">
        <v>58</v>
      </c>
      <c r="F66" s="33"/>
      <c r="G66" s="32" t="n">
        <f aca="false">B66+E66</f>
        <v>261</v>
      </c>
      <c r="I66" s="29" t="n">
        <v>2010</v>
      </c>
      <c r="J66" s="32" t="n">
        <v>261</v>
      </c>
    </row>
    <row r="67" s="19" customFormat="true" ht="12.8" hidden="false" customHeight="false" outlineLevel="0" collapsed="false">
      <c r="A67" s="29" t="n">
        <v>2011</v>
      </c>
      <c r="B67" s="30" t="n">
        <v>206</v>
      </c>
      <c r="C67" s="31" t="n">
        <v>151</v>
      </c>
      <c r="D67" s="31" t="n">
        <v>55</v>
      </c>
      <c r="E67" s="30" t="n">
        <v>65</v>
      </c>
      <c r="F67" s="33"/>
      <c r="G67" s="32" t="n">
        <f aca="false">B67+E67</f>
        <v>271</v>
      </c>
      <c r="I67" s="29" t="n">
        <v>2011</v>
      </c>
      <c r="J67" s="32" t="n">
        <v>271</v>
      </c>
    </row>
    <row r="68" s="19" customFormat="true" ht="12.8" hidden="false" customHeight="false" outlineLevel="0" collapsed="false">
      <c r="A68" s="29" t="n">
        <v>2012</v>
      </c>
      <c r="B68" s="30" t="n">
        <v>209</v>
      </c>
      <c r="C68" s="31" t="n">
        <v>150</v>
      </c>
      <c r="D68" s="31" t="n">
        <v>59</v>
      </c>
      <c r="E68" s="30" t="n">
        <v>70</v>
      </c>
      <c r="F68" s="33"/>
      <c r="G68" s="32" t="n">
        <f aca="false">B68+E68</f>
        <v>279</v>
      </c>
      <c r="I68" s="29" t="n">
        <v>2012</v>
      </c>
      <c r="J68" s="32" t="n">
        <v>279</v>
      </c>
    </row>
    <row r="69" s="19" customFormat="true" ht="12.8" hidden="false" customHeight="false" outlineLevel="0" collapsed="false">
      <c r="A69" s="29" t="n">
        <v>2013</v>
      </c>
      <c r="B69" s="30" t="n">
        <v>208</v>
      </c>
      <c r="C69" s="31" t="n">
        <v>153</v>
      </c>
      <c r="D69" s="31" t="n">
        <v>55</v>
      </c>
      <c r="E69" s="30" t="n">
        <v>61</v>
      </c>
      <c r="F69" s="33"/>
      <c r="G69" s="32" t="n">
        <f aca="false">B69+E69</f>
        <v>269</v>
      </c>
      <c r="I69" s="29" t="n">
        <v>2013</v>
      </c>
      <c r="J69" s="32" t="n">
        <v>269</v>
      </c>
    </row>
    <row r="70" s="19" customFormat="true" ht="12.8" hidden="false" customHeight="false" outlineLevel="0" collapsed="false">
      <c r="A70" s="29" t="n">
        <v>2014</v>
      </c>
      <c r="B70" s="30" t="n">
        <v>203</v>
      </c>
      <c r="C70" s="31" t="n">
        <v>152</v>
      </c>
      <c r="D70" s="31" t="n">
        <v>51</v>
      </c>
      <c r="E70" s="30" t="n">
        <v>55</v>
      </c>
      <c r="F70" s="33"/>
      <c r="G70" s="32" t="n">
        <f aca="false">B70+E70</f>
        <v>258</v>
      </c>
      <c r="I70" s="29" t="n">
        <v>2014</v>
      </c>
      <c r="J70" s="32" t="n">
        <v>258</v>
      </c>
    </row>
    <row r="71" s="19" customFormat="true" ht="12.8" hidden="false" customHeight="false" outlineLevel="0" collapsed="false">
      <c r="A71" s="29" t="n">
        <v>2015</v>
      </c>
      <c r="B71" s="30" t="n">
        <v>234</v>
      </c>
      <c r="C71" s="31" t="n">
        <v>158</v>
      </c>
      <c r="D71" s="31" t="n">
        <v>76</v>
      </c>
      <c r="E71" s="30" t="n">
        <v>66</v>
      </c>
      <c r="F71" s="33"/>
      <c r="G71" s="32" t="n">
        <f aca="false">B71+E71</f>
        <v>300</v>
      </c>
      <c r="I71" s="29" t="n">
        <v>2015</v>
      </c>
      <c r="J71" s="32" t="n">
        <v>300</v>
      </c>
    </row>
    <row r="72" s="19" customFormat="true" ht="12.8" hidden="false" customHeight="false" outlineLevel="0" collapsed="false">
      <c r="A72" s="29" t="n">
        <v>2016</v>
      </c>
      <c r="B72" s="30" t="n">
        <v>221</v>
      </c>
      <c r="C72" s="31" t="n">
        <v>159</v>
      </c>
      <c r="D72" s="31" t="n">
        <v>62</v>
      </c>
      <c r="E72" s="30" t="n">
        <v>62</v>
      </c>
      <c r="F72" s="33"/>
      <c r="G72" s="32" t="n">
        <f aca="false">B72+E72</f>
        <v>283</v>
      </c>
      <c r="I72" s="29" t="n">
        <v>2016</v>
      </c>
      <c r="J72" s="32" t="n">
        <v>283</v>
      </c>
    </row>
    <row r="73" s="19" customFormat="true" ht="12.8" hidden="false" customHeight="false" outlineLevel="0" collapsed="false">
      <c r="A73" s="29" t="n">
        <v>2017</v>
      </c>
      <c r="B73" s="30" t="n">
        <v>222</v>
      </c>
      <c r="C73" s="31" t="n">
        <v>177</v>
      </c>
      <c r="D73" s="31" t="n">
        <v>45</v>
      </c>
      <c r="E73" s="30" t="n">
        <v>78</v>
      </c>
      <c r="F73" s="33"/>
      <c r="G73" s="32" t="n">
        <f aca="false">B73+E73</f>
        <v>300</v>
      </c>
      <c r="I73" s="29" t="n">
        <v>2017</v>
      </c>
      <c r="J73" s="32" t="n">
        <v>300</v>
      </c>
    </row>
    <row r="74" s="19" customFormat="true" ht="12.8" hidden="false" customHeight="false" outlineLevel="0" collapsed="false">
      <c r="A74" s="29" t="n">
        <v>2018</v>
      </c>
      <c r="B74" s="30" t="n">
        <v>237</v>
      </c>
      <c r="C74" s="31" t="n">
        <v>182</v>
      </c>
      <c r="D74" s="31" t="n">
        <v>55</v>
      </c>
      <c r="E74" s="30" t="n">
        <v>63</v>
      </c>
      <c r="F74" s="33"/>
      <c r="G74" s="32" t="n">
        <f aca="false">B74+E74</f>
        <v>300</v>
      </c>
      <c r="I74" s="29" t="n">
        <v>2018</v>
      </c>
      <c r="J74" s="32" t="n">
        <v>300</v>
      </c>
    </row>
    <row r="75" s="19" customFormat="true" ht="12.8" hidden="false" customHeight="false" outlineLevel="0" collapsed="false">
      <c r="A75" s="29" t="n">
        <v>2019</v>
      </c>
      <c r="B75" s="30" t="n">
        <v>240</v>
      </c>
      <c r="C75" s="31" t="n">
        <v>185</v>
      </c>
      <c r="D75" s="31" t="n">
        <v>55</v>
      </c>
      <c r="E75" s="30" t="n">
        <v>61</v>
      </c>
      <c r="F75" s="33"/>
      <c r="G75" s="32" t="n">
        <f aca="false">B75+E75</f>
        <v>301</v>
      </c>
      <c r="I75" s="29" t="n">
        <v>2019</v>
      </c>
      <c r="J75" s="32" t="n">
        <v>301</v>
      </c>
    </row>
    <row r="76" s="19" customFormat="true" ht="12.8" hidden="false" customHeight="false" outlineLevel="0" collapsed="false">
      <c r="A76" s="29" t="n">
        <v>2020</v>
      </c>
      <c r="B76" s="30" t="n">
        <v>188</v>
      </c>
      <c r="C76" s="31" t="n">
        <v>151</v>
      </c>
      <c r="D76" s="31" t="n">
        <v>37</v>
      </c>
      <c r="E76" s="30" t="n">
        <v>49</v>
      </c>
      <c r="F76" s="33"/>
      <c r="G76" s="32" t="n">
        <f aca="false">B76+E76</f>
        <v>237</v>
      </c>
      <c r="I76" s="29" t="n">
        <v>2020</v>
      </c>
      <c r="J76" s="32" t="n">
        <v>237</v>
      </c>
    </row>
    <row r="77" s="19" customFormat="true" ht="12.8" hidden="false" customHeight="false" outlineLevel="0" collapsed="false">
      <c r="A77" s="29" t="n">
        <v>2021</v>
      </c>
      <c r="B77" s="30" t="n">
        <v>265</v>
      </c>
      <c r="C77" s="31" t="n">
        <v>197</v>
      </c>
      <c r="D77" s="31" t="n">
        <v>68</v>
      </c>
      <c r="E77" s="30" t="n">
        <v>75</v>
      </c>
      <c r="F77" s="33"/>
      <c r="G77" s="32" t="n">
        <f aca="false">B77+E77</f>
        <v>340</v>
      </c>
      <c r="I77" s="29" t="n">
        <v>2021</v>
      </c>
      <c r="J77" s="32" t="n">
        <v>340</v>
      </c>
    </row>
    <row r="78" s="19" customFormat="true" ht="12.8" hidden="false" customHeight="false" outlineLevel="0" collapsed="false">
      <c r="A78" s="29" t="n">
        <v>2022</v>
      </c>
      <c r="B78" s="30" t="n">
        <v>208</v>
      </c>
      <c r="C78" s="31" t="n">
        <v>143</v>
      </c>
      <c r="D78" s="31" t="n">
        <v>65</v>
      </c>
      <c r="E78" s="30" t="n">
        <v>79</v>
      </c>
      <c r="F78" s="33"/>
      <c r="G78" s="32" t="n">
        <f aca="false">B78+E78</f>
        <v>287</v>
      </c>
      <c r="I78" s="29" t="n">
        <v>2022</v>
      </c>
      <c r="J78" s="32" t="n">
        <v>287</v>
      </c>
    </row>
    <row r="79" s="19" customFormat="true" ht="12.8" hidden="false" customHeight="false" outlineLevel="0" collapsed="false">
      <c r="A79" s="29" t="n">
        <v>2023</v>
      </c>
      <c r="B79" s="30" t="n">
        <v>236</v>
      </c>
      <c r="C79" s="31" t="n">
        <v>178</v>
      </c>
      <c r="D79" s="31" t="n">
        <v>58</v>
      </c>
      <c r="E79" s="30" t="n">
        <v>62</v>
      </c>
      <c r="F79" s="33"/>
      <c r="G79" s="32" t="n">
        <f aca="false">B79+E79</f>
        <v>298</v>
      </c>
      <c r="I79" s="29" t="n">
        <v>2023</v>
      </c>
      <c r="J79" s="32" t="n">
        <v>298</v>
      </c>
    </row>
    <row r="80" s="19" customFormat="true" ht="12.8" hidden="false" customHeight="false" outlineLevel="0" collapsed="false">
      <c r="A80" s="29" t="n">
        <v>2024</v>
      </c>
      <c r="B80" s="30" t="n">
        <v>231</v>
      </c>
      <c r="C80" s="31" t="n">
        <v>179</v>
      </c>
      <c r="D80" s="31" t="n">
        <v>52</v>
      </c>
      <c r="E80" s="30" t="n">
        <v>78</v>
      </c>
      <c r="F80" s="33"/>
      <c r="G80" s="32" t="n">
        <f aca="false">B80+E80</f>
        <v>309</v>
      </c>
      <c r="I80" s="29" t="n">
        <v>2024</v>
      </c>
      <c r="J80" s="32" t="n">
        <v>309</v>
      </c>
    </row>
    <row r="81" s="35" customFormat="true" ht="11.25" hidden="false" customHeight="false" outlineLevel="0" collapsed="false">
      <c r="A81" s="34" t="s">
        <v>54</v>
      </c>
      <c r="G81" s="36"/>
    </row>
    <row r="82" s="35" customFormat="true" ht="11.25" hidden="false" customHeight="false" outlineLevel="0" collapsed="false">
      <c r="A82" s="37" t="s">
        <v>55</v>
      </c>
      <c r="G82" s="36"/>
    </row>
    <row r="83" s="36" customFormat="true" ht="11.25" hidden="false" customHeight="false" outlineLevel="0" collapsed="false">
      <c r="A83" s="35"/>
    </row>
    <row r="91" s="15" customFormat="true" ht="12" hidden="false" customHeight="false" outlineLevel="0" collapsed="false"/>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2"/>
  <sheetViews>
    <sheetView showFormulas="false" showGridLines="true" showRowColHeaders="true" showZeros="true" rightToLeft="false" tabSelected="false" showOutlineSymbols="true" defaultGridColor="true" view="normal" topLeftCell="A12" colorId="64" zoomScale="100" zoomScaleNormal="100" zoomScalePageLayoutView="100" workbookViewId="0">
      <selection pane="topLeft" activeCell="J79" activeCellId="0" sqref="J79"/>
    </sheetView>
  </sheetViews>
  <sheetFormatPr defaultColWidth="11.43359375" defaultRowHeight="12" zeroHeight="false" outlineLevelRow="0" outlineLevelCol="0"/>
  <cols>
    <col collapsed="false" customWidth="true" hidden="false" outlineLevel="0" max="1" min="1" style="38" width="14.86"/>
    <col collapsed="false" customWidth="true" hidden="false" outlineLevel="0" max="3" min="2" style="39" width="14.71"/>
    <col collapsed="false" customWidth="true" hidden="false" outlineLevel="0" max="4" min="4" style="40" width="14.71"/>
    <col collapsed="false" customWidth="true" hidden="false" outlineLevel="0" max="5" min="5" style="39" width="6.57"/>
    <col collapsed="false" customWidth="false" hidden="false" outlineLevel="0" max="16384" min="6" style="39" width="11.43"/>
  </cols>
  <sheetData>
    <row r="1" s="1" customFormat="true" ht="12.75" hidden="false" customHeight="false" outlineLevel="0" collapsed="false">
      <c r="B1" s="10"/>
      <c r="C1" s="10"/>
      <c r="D1" s="10"/>
      <c r="E1" s="10"/>
      <c r="F1" s="10"/>
      <c r="G1" s="10"/>
      <c r="H1" s="10"/>
      <c r="I1" s="10"/>
      <c r="J1" s="10"/>
      <c r="K1" s="10"/>
      <c r="L1" s="10"/>
      <c r="M1" s="10"/>
      <c r="N1" s="10"/>
      <c r="O1" s="10"/>
      <c r="P1" s="10"/>
    </row>
    <row r="2" s="13" customFormat="true" ht="12.75" hidden="false" customHeight="false" outlineLevel="0" collapsed="false">
      <c r="A2" s="11" t="s">
        <v>41</v>
      </c>
      <c r="B2" s="12"/>
      <c r="C2" s="12"/>
      <c r="D2" s="12"/>
      <c r="E2" s="12"/>
      <c r="F2" s="12"/>
      <c r="G2" s="12"/>
      <c r="H2" s="12"/>
      <c r="I2" s="12"/>
      <c r="J2" s="12"/>
      <c r="K2" s="12"/>
      <c r="L2" s="12"/>
      <c r="M2" s="12"/>
      <c r="N2" s="12"/>
      <c r="O2" s="12"/>
      <c r="P2" s="12"/>
    </row>
    <row r="3" s="1" customFormat="true" ht="12.75" hidden="false" customHeight="false" outlineLevel="0" collapsed="false">
      <c r="B3" s="10"/>
      <c r="C3" s="10"/>
      <c r="D3" s="10"/>
      <c r="E3" s="10"/>
      <c r="F3" s="10"/>
      <c r="G3" s="10"/>
      <c r="H3" s="10"/>
      <c r="I3" s="10"/>
      <c r="J3" s="10"/>
      <c r="K3" s="10"/>
      <c r="L3" s="10"/>
      <c r="M3" s="10"/>
      <c r="N3" s="10"/>
      <c r="O3" s="10"/>
      <c r="P3" s="10"/>
    </row>
    <row r="4" s="1" customFormat="true" ht="12.75" hidden="false" customHeight="false" outlineLevel="0" collapsed="false">
      <c r="B4" s="10"/>
      <c r="C4" s="10"/>
      <c r="D4" s="10"/>
      <c r="E4" s="10"/>
      <c r="F4" s="10"/>
      <c r="G4" s="10"/>
      <c r="H4" s="10"/>
      <c r="I4" s="10"/>
      <c r="J4" s="10"/>
      <c r="K4" s="10"/>
      <c r="L4" s="10"/>
      <c r="M4" s="10"/>
      <c r="N4" s="10"/>
      <c r="O4" s="10"/>
      <c r="P4" s="10"/>
    </row>
    <row r="5" s="42" customFormat="true" ht="12.75" hidden="false" customHeight="false" outlineLevel="0" collapsed="false">
      <c r="A5" s="41" t="s">
        <v>56</v>
      </c>
      <c r="D5" s="43"/>
    </row>
    <row r="6" s="14" customFormat="true" ht="3" hidden="false" customHeight="true" outlineLevel="0" collapsed="false">
      <c r="A6" s="44"/>
      <c r="D6" s="45"/>
    </row>
    <row r="7" s="18" customFormat="true" ht="24" hidden="false" customHeight="false" outlineLevel="0" collapsed="false">
      <c r="A7" s="46" t="s">
        <v>57</v>
      </c>
      <c r="B7" s="47" t="s">
        <v>58</v>
      </c>
      <c r="C7" s="47" t="s">
        <v>59</v>
      </c>
      <c r="D7" s="23" t="s">
        <v>60</v>
      </c>
    </row>
    <row r="8" s="18" customFormat="true" ht="12" hidden="false" customHeight="false" outlineLevel="0" collapsed="false">
      <c r="A8" s="29" t="n">
        <v>1980</v>
      </c>
      <c r="B8" s="48" t="n">
        <v>98436330.4301959</v>
      </c>
      <c r="C8" s="48" t="n">
        <v>24830895.9276294</v>
      </c>
      <c r="D8" s="49" t="n">
        <f aca="false">B8+C8</f>
        <v>123267226.357825</v>
      </c>
      <c r="H8" s="50"/>
    </row>
    <row r="9" s="18" customFormat="true" ht="12" hidden="false" customHeight="false" outlineLevel="0" collapsed="false">
      <c r="A9" s="29" t="n">
        <v>1981</v>
      </c>
      <c r="B9" s="48" t="n">
        <v>128366645.984417</v>
      </c>
      <c r="C9" s="48" t="n">
        <v>29875433.9080153</v>
      </c>
      <c r="D9" s="49" t="n">
        <f aca="false">B9+C9</f>
        <v>158242079.892432</v>
      </c>
      <c r="H9" s="50"/>
    </row>
    <row r="10" s="51" customFormat="true" ht="12" hidden="false" customHeight="false" outlineLevel="0" collapsed="false">
      <c r="A10" s="29" t="n">
        <v>1982</v>
      </c>
      <c r="B10" s="48" t="n">
        <v>157731375.684687</v>
      </c>
      <c r="C10" s="48" t="n">
        <v>24649481.5971169</v>
      </c>
      <c r="D10" s="49" t="n">
        <f aca="false">B10+C10</f>
        <v>182380857.281804</v>
      </c>
      <c r="H10" s="50"/>
    </row>
    <row r="11" s="51" customFormat="true" ht="12" hidden="false" customHeight="false" outlineLevel="0" collapsed="false">
      <c r="A11" s="29" t="n">
        <v>1983</v>
      </c>
      <c r="B11" s="48" t="n">
        <v>175493210.683017</v>
      </c>
      <c r="C11" s="48" t="n">
        <v>20730017.3639431</v>
      </c>
      <c r="D11" s="49" t="n">
        <f aca="false">B11+C11</f>
        <v>196223228.04696</v>
      </c>
      <c r="H11" s="50"/>
    </row>
    <row r="12" s="18" customFormat="true" ht="12" hidden="false" customHeight="false" outlineLevel="0" collapsed="false">
      <c r="A12" s="29" t="n">
        <v>1984</v>
      </c>
      <c r="B12" s="48" t="n">
        <v>250595694.534855</v>
      </c>
      <c r="C12" s="48" t="n">
        <v>46483229.8458588</v>
      </c>
      <c r="D12" s="49" t="n">
        <f aca="false">B12+C12</f>
        <v>297078924.380714</v>
      </c>
      <c r="H12" s="50"/>
    </row>
    <row r="13" s="14" customFormat="true" ht="12" hidden="false" customHeight="false" outlineLevel="0" collapsed="false">
      <c r="A13" s="29" t="n">
        <v>1985</v>
      </c>
      <c r="B13" s="48" t="n">
        <v>240935000.31252</v>
      </c>
      <c r="C13" s="48" t="n">
        <v>65922004.033801</v>
      </c>
      <c r="D13" s="49" t="n">
        <f aca="false">B13+C13</f>
        <v>306857004.346321</v>
      </c>
      <c r="H13" s="50"/>
    </row>
    <row r="14" s="14" customFormat="true" ht="12" hidden="false" customHeight="false" outlineLevel="0" collapsed="false">
      <c r="A14" s="29" t="n">
        <v>1986</v>
      </c>
      <c r="B14" s="48" t="n">
        <v>214309779.452007</v>
      </c>
      <c r="C14" s="48" t="n">
        <v>56601271.1199057</v>
      </c>
      <c r="D14" s="49" t="n">
        <f aca="false">B14+C14</f>
        <v>270911050.571913</v>
      </c>
      <c r="H14" s="50"/>
    </row>
    <row r="15" s="14" customFormat="true" ht="12" hidden="false" customHeight="false" outlineLevel="0" collapsed="false">
      <c r="A15" s="29" t="n">
        <v>1987</v>
      </c>
      <c r="B15" s="48" t="n">
        <v>247359201.898905</v>
      </c>
      <c r="C15" s="48" t="n">
        <v>39132138.2346709</v>
      </c>
      <c r="D15" s="49" t="n">
        <f aca="false">B15+C15</f>
        <v>286491340.133576</v>
      </c>
      <c r="H15" s="50"/>
    </row>
    <row r="16" s="14" customFormat="true" ht="12" hidden="false" customHeight="false" outlineLevel="0" collapsed="false">
      <c r="A16" s="29" t="n">
        <v>1988</v>
      </c>
      <c r="B16" s="48" t="n">
        <v>311076793.143453</v>
      </c>
      <c r="C16" s="48" t="n">
        <v>73111499.6867173</v>
      </c>
      <c r="D16" s="49" t="n">
        <f aca="false">B16+C16</f>
        <v>384188292.83017</v>
      </c>
      <c r="H16" s="50"/>
    </row>
    <row r="17" s="14" customFormat="true" ht="12" hidden="false" customHeight="false" outlineLevel="0" collapsed="false">
      <c r="A17" s="29" t="n">
        <v>1989</v>
      </c>
      <c r="B17" s="48" t="n">
        <v>297135330.517092</v>
      </c>
      <c r="C17" s="48" t="n">
        <v>137120268.554189</v>
      </c>
      <c r="D17" s="49" t="n">
        <f aca="false">B17+C17</f>
        <v>434255599.071281</v>
      </c>
      <c r="H17" s="50"/>
    </row>
    <row r="18" s="14" customFormat="true" ht="12" hidden="false" customHeight="false" outlineLevel="0" collapsed="false">
      <c r="A18" s="29" t="n">
        <v>1990</v>
      </c>
      <c r="B18" s="48" t="n">
        <v>350071727.26261</v>
      </c>
      <c r="C18" s="48" t="n">
        <v>151346810.842784</v>
      </c>
      <c r="D18" s="49" t="n">
        <f aca="false">B18+C18</f>
        <v>501418538.105394</v>
      </c>
      <c r="H18" s="50"/>
    </row>
    <row r="19" s="19" customFormat="true" ht="12" hidden="false" customHeight="false" outlineLevel="0" collapsed="false">
      <c r="A19" s="29" t="n">
        <v>1991</v>
      </c>
      <c r="B19" s="48" t="n">
        <v>404521942.749296</v>
      </c>
      <c r="C19" s="48" t="n">
        <v>169779421.516959</v>
      </c>
      <c r="D19" s="49" t="n">
        <f aca="false">B19+C19</f>
        <v>574301364.266255</v>
      </c>
      <c r="H19" s="50"/>
    </row>
    <row r="20" s="19" customFormat="true" ht="12" hidden="false" customHeight="false" outlineLevel="0" collapsed="false">
      <c r="A20" s="29" t="n">
        <v>1992</v>
      </c>
      <c r="B20" s="48" t="n">
        <v>435459946.307456</v>
      </c>
      <c r="C20" s="48" t="n">
        <v>121631448.402868</v>
      </c>
      <c r="D20" s="49" t="n">
        <f aca="false">B20+C20</f>
        <v>557091394.710324</v>
      </c>
      <c r="H20" s="50"/>
    </row>
    <row r="21" s="19" customFormat="true" ht="12" hidden="false" customHeight="false" outlineLevel="0" collapsed="false">
      <c r="A21" s="29" t="n">
        <v>1993</v>
      </c>
      <c r="B21" s="48" t="n">
        <v>341135165.872153</v>
      </c>
      <c r="C21" s="48" t="n">
        <v>133865482.03617</v>
      </c>
      <c r="D21" s="49" t="n">
        <f aca="false">B21+C21</f>
        <v>475000647.908323</v>
      </c>
      <c r="H21" s="50"/>
    </row>
    <row r="22" s="19" customFormat="true" ht="12" hidden="false" customHeight="false" outlineLevel="0" collapsed="false">
      <c r="A22" s="29" t="n">
        <v>1994</v>
      </c>
      <c r="B22" s="48" t="n">
        <v>340403410.589414</v>
      </c>
      <c r="C22" s="48" t="n">
        <v>98497310.0370909</v>
      </c>
      <c r="D22" s="49" t="n">
        <f aca="false">B22+C22</f>
        <v>438900720.626505</v>
      </c>
      <c r="H22" s="50"/>
    </row>
    <row r="23" s="14" customFormat="true" ht="12" hidden="false" customHeight="false" outlineLevel="0" collapsed="false">
      <c r="A23" s="29" t="n">
        <v>1995</v>
      </c>
      <c r="B23" s="48" t="n">
        <v>406237892</v>
      </c>
      <c r="C23" s="48" t="n">
        <v>141998792</v>
      </c>
      <c r="D23" s="49" t="n">
        <f aca="false">B23+C23</f>
        <v>548236684</v>
      </c>
      <c r="H23" s="50"/>
    </row>
    <row r="24" s="14" customFormat="true" ht="12" hidden="false" customHeight="false" outlineLevel="0" collapsed="false">
      <c r="A24" s="29" t="n">
        <v>1996</v>
      </c>
      <c r="B24" s="48" t="n">
        <v>386184150</v>
      </c>
      <c r="C24" s="48" t="n">
        <v>114828701</v>
      </c>
      <c r="D24" s="49" t="n">
        <f aca="false">B24+C24</f>
        <v>501012851</v>
      </c>
      <c r="H24" s="50"/>
    </row>
    <row r="25" s="14" customFormat="true" ht="12" hidden="false" customHeight="false" outlineLevel="0" collapsed="false">
      <c r="A25" s="29" t="n">
        <v>1997</v>
      </c>
      <c r="B25" s="48" t="n">
        <v>567770641</v>
      </c>
      <c r="C25" s="48" t="n">
        <v>137563462</v>
      </c>
      <c r="D25" s="49" t="n">
        <f aca="false">B25+C25</f>
        <v>705334103</v>
      </c>
      <c r="H25" s="50"/>
    </row>
    <row r="26" s="14" customFormat="true" ht="12" hidden="false" customHeight="false" outlineLevel="0" collapsed="false">
      <c r="A26" s="29" t="n">
        <v>1998</v>
      </c>
      <c r="B26" s="48" t="n">
        <v>607608140</v>
      </c>
      <c r="C26" s="48" t="n">
        <v>145720746</v>
      </c>
      <c r="D26" s="49" t="n">
        <f aca="false">B26+C26</f>
        <v>753328886</v>
      </c>
      <c r="H26" s="50"/>
    </row>
    <row r="27" s="14" customFormat="true" ht="12" hidden="false" customHeight="false" outlineLevel="0" collapsed="false">
      <c r="A27" s="29" t="n">
        <v>1999</v>
      </c>
      <c r="B27" s="48" t="n">
        <v>568746821.12398</v>
      </c>
      <c r="C27" s="48" t="n">
        <v>123202545.06812</v>
      </c>
      <c r="D27" s="49" t="n">
        <f aca="false">B27+C27</f>
        <v>691949366.1921</v>
      </c>
      <c r="H27" s="50"/>
    </row>
    <row r="28" s="14" customFormat="true" ht="12" hidden="false" customHeight="false" outlineLevel="0" collapsed="false">
      <c r="A28" s="52" t="n">
        <v>2000</v>
      </c>
      <c r="B28" s="53" t="n">
        <v>665272852.47811</v>
      </c>
      <c r="C28" s="53" t="n">
        <v>137988049.98898</v>
      </c>
      <c r="D28" s="54" t="n">
        <f aca="false">B28+C28</f>
        <v>803260902.46709</v>
      </c>
      <c r="H28" s="50"/>
    </row>
    <row r="29" s="42" customFormat="true" ht="12.75" hidden="false" customHeight="false" outlineLevel="0" collapsed="false">
      <c r="A29" s="29" t="n">
        <v>2001</v>
      </c>
      <c r="B29" s="48" t="n">
        <v>728731177.27358</v>
      </c>
      <c r="C29" s="48" t="n">
        <v>176423751.018883</v>
      </c>
      <c r="D29" s="49" t="n">
        <f aca="false">B29+C29</f>
        <v>905154928.292463</v>
      </c>
      <c r="H29" s="50"/>
    </row>
    <row r="30" s="1" customFormat="true" ht="12.75" hidden="false" customHeight="false" outlineLevel="0" collapsed="false">
      <c r="A30" s="52" t="n">
        <v>2002</v>
      </c>
      <c r="B30" s="53" t="n">
        <v>678243977.7098</v>
      </c>
      <c r="C30" s="53" t="n">
        <v>182467756.70025</v>
      </c>
      <c r="D30" s="54" t="n">
        <f aca="false">B30+C30</f>
        <v>860711734.41005</v>
      </c>
    </row>
    <row r="31" s="1" customFormat="true" ht="12.75" hidden="false" customHeight="false" outlineLevel="0" collapsed="false">
      <c r="A31" s="29" t="n">
        <v>2003</v>
      </c>
      <c r="B31" s="48" t="n">
        <v>789336752.4528</v>
      </c>
      <c r="C31" s="48" t="n">
        <v>363959834.68776</v>
      </c>
      <c r="D31" s="49" t="n">
        <f aca="false">B31+C31</f>
        <v>1153296587.14056</v>
      </c>
    </row>
    <row r="32" s="1" customFormat="true" ht="12.75" hidden="false" customHeight="false" outlineLevel="0" collapsed="false">
      <c r="A32" s="52" t="n">
        <v>2004</v>
      </c>
      <c r="B32" s="53" t="n">
        <v>819790888.4223</v>
      </c>
      <c r="C32" s="53" t="n">
        <v>229040475.5779</v>
      </c>
      <c r="D32" s="54" t="n">
        <f aca="false">B32+C32</f>
        <v>1048831364.0002</v>
      </c>
    </row>
    <row r="33" s="1" customFormat="true" ht="12.75" hidden="false" customHeight="false" outlineLevel="0" collapsed="false">
      <c r="A33" s="52" t="n">
        <v>2005</v>
      </c>
      <c r="B33" s="53" t="n">
        <v>916977972.0326</v>
      </c>
      <c r="C33" s="53" t="n">
        <v>369151293.9673</v>
      </c>
      <c r="D33" s="54" t="n">
        <f aca="false">C33+B33</f>
        <v>1286129265.9999</v>
      </c>
    </row>
    <row r="34" s="1" customFormat="true" ht="12.75" hidden="false" customHeight="false" outlineLevel="0" collapsed="false">
      <c r="A34" s="52" t="n">
        <v>2006</v>
      </c>
      <c r="B34" s="53" t="n">
        <v>834247440.7639</v>
      </c>
      <c r="C34" s="53" t="n">
        <v>314223394.2361</v>
      </c>
      <c r="D34" s="54" t="n">
        <f aca="false">C34+B34</f>
        <v>1148470835</v>
      </c>
    </row>
    <row r="35" s="1" customFormat="true" ht="12.75" hidden="false" customHeight="false" outlineLevel="0" collapsed="false">
      <c r="A35" s="52" t="n">
        <v>2007</v>
      </c>
      <c r="B35" s="53" t="n">
        <v>951736384.2072</v>
      </c>
      <c r="C35" s="53" t="n">
        <v>249342730.7928</v>
      </c>
      <c r="D35" s="54" t="n">
        <v>1201079114.9972</v>
      </c>
    </row>
    <row r="36" s="1" customFormat="true" ht="12.75" hidden="false" customHeight="false" outlineLevel="0" collapsed="false">
      <c r="A36" s="52" t="n">
        <v>2008</v>
      </c>
      <c r="B36" s="53" t="n">
        <v>1223759909.7229</v>
      </c>
      <c r="C36" s="53" t="n">
        <v>266693462.2767</v>
      </c>
      <c r="D36" s="54" t="n">
        <f aca="false">C36+B36</f>
        <v>1490453371.9996</v>
      </c>
    </row>
    <row r="37" s="1" customFormat="true" ht="12.75" hidden="false" customHeight="false" outlineLevel="0" collapsed="false">
      <c r="A37" s="52" t="n">
        <v>2009</v>
      </c>
      <c r="B37" s="53" t="n">
        <v>891871132.6043</v>
      </c>
      <c r="C37" s="53" t="n">
        <v>206811561.3957</v>
      </c>
      <c r="D37" s="54" t="n">
        <f aca="false">C37+B37</f>
        <v>1098682694</v>
      </c>
    </row>
    <row r="38" s="1" customFormat="true" ht="12.75" hidden="false" customHeight="false" outlineLevel="0" collapsed="false">
      <c r="A38" s="52" t="n">
        <v>2010</v>
      </c>
      <c r="B38" s="53" t="n">
        <v>1089735178.6936</v>
      </c>
      <c r="C38" s="53" t="n">
        <v>349278889.3129</v>
      </c>
      <c r="D38" s="54" t="n">
        <f aca="false">C38+B38</f>
        <v>1439014068.0065</v>
      </c>
    </row>
    <row r="39" s="1" customFormat="true" ht="12.75" hidden="false" customHeight="false" outlineLevel="0" collapsed="false">
      <c r="A39" s="52" t="n">
        <v>2011</v>
      </c>
      <c r="B39" s="53" t="n">
        <v>1062265259.08</v>
      </c>
      <c r="C39" s="53" t="n">
        <v>326114199.89</v>
      </c>
      <c r="D39" s="54" t="n">
        <f aca="false">C39+B39</f>
        <v>1388379458.97</v>
      </c>
    </row>
    <row r="40" s="1" customFormat="true" ht="12.75" hidden="false" customHeight="false" outlineLevel="0" collapsed="false">
      <c r="A40" s="52" t="n">
        <v>2012</v>
      </c>
      <c r="B40" s="53" t="n">
        <v>1025575976.9728</v>
      </c>
      <c r="C40" s="53" t="n">
        <v>316750691.0272</v>
      </c>
      <c r="D40" s="54" t="n">
        <f aca="false">C40+B40</f>
        <v>1342326668</v>
      </c>
    </row>
    <row r="41" s="1" customFormat="true" ht="12.75" hidden="false" customHeight="false" outlineLevel="0" collapsed="false">
      <c r="A41" s="52" t="n">
        <v>2013</v>
      </c>
      <c r="B41" s="53" t="n">
        <v>982169818.256401</v>
      </c>
      <c r="C41" s="53" t="n">
        <v>271775531.7436</v>
      </c>
      <c r="D41" s="54" t="n">
        <f aca="false">C41+B41</f>
        <v>1253945350</v>
      </c>
    </row>
    <row r="42" s="1" customFormat="true" ht="12.75" hidden="false" customHeight="false" outlineLevel="0" collapsed="false">
      <c r="A42" s="52" t="n">
        <v>2014</v>
      </c>
      <c r="B42" s="53" t="n">
        <v>797441019.08</v>
      </c>
      <c r="C42" s="53" t="n">
        <v>196690562.92</v>
      </c>
      <c r="D42" s="54" t="n">
        <f aca="false">C42+B42</f>
        <v>994131582</v>
      </c>
    </row>
    <row r="43" s="36" customFormat="true" ht="12" hidden="false" customHeight="false" outlineLevel="0" collapsed="false">
      <c r="A43" s="52" t="n">
        <v>2015</v>
      </c>
      <c r="B43" s="53" t="n">
        <v>970174145.7</v>
      </c>
      <c r="C43" s="53" t="n">
        <v>253997476.3</v>
      </c>
      <c r="D43" s="54" t="n">
        <f aca="false">C43+B43</f>
        <v>1224171622</v>
      </c>
    </row>
    <row r="44" customFormat="false" ht="12" hidden="false" customHeight="false" outlineLevel="0" collapsed="false">
      <c r="A44" s="52" t="n">
        <v>2016</v>
      </c>
      <c r="B44" s="53" t="n">
        <v>1164557988.88889</v>
      </c>
      <c r="C44" s="53" t="n">
        <v>223945372.045556</v>
      </c>
      <c r="D44" s="54" t="n">
        <f aca="false">C44+B44</f>
        <v>1388503360.93445</v>
      </c>
    </row>
    <row r="45" customFormat="false" ht="12" hidden="false" customHeight="false" outlineLevel="0" collapsed="false">
      <c r="A45" s="52" t="n">
        <v>2017</v>
      </c>
      <c r="B45" s="53" t="n">
        <v>1087537330</v>
      </c>
      <c r="C45" s="53" t="n">
        <v>240350290</v>
      </c>
      <c r="D45" s="54" t="n">
        <f aca="false">C45+B45</f>
        <v>1327887620</v>
      </c>
    </row>
    <row r="46" customFormat="false" ht="12" hidden="false" customHeight="false" outlineLevel="0" collapsed="false">
      <c r="A46" s="52" t="n">
        <v>2018</v>
      </c>
      <c r="B46" s="53" t="n">
        <v>926652852</v>
      </c>
      <c r="C46" s="53" t="n">
        <v>198895681</v>
      </c>
      <c r="D46" s="54" t="n">
        <f aca="false">C46+B46</f>
        <v>1125548533</v>
      </c>
    </row>
    <row r="47" customFormat="false" ht="12" hidden="false" customHeight="false" outlineLevel="0" collapsed="false">
      <c r="A47" s="52" t="n">
        <v>2019</v>
      </c>
      <c r="B47" s="53" t="n">
        <v>860045381</v>
      </c>
      <c r="C47" s="53" t="n">
        <v>256574205</v>
      </c>
      <c r="D47" s="54" t="n">
        <f aca="false">C47+B47</f>
        <v>1116619586</v>
      </c>
    </row>
    <row r="48" customFormat="false" ht="12" hidden="false" customHeight="false" outlineLevel="0" collapsed="false">
      <c r="A48" s="52" t="n">
        <v>2020</v>
      </c>
      <c r="B48" s="53" t="n">
        <v>629753914</v>
      </c>
      <c r="C48" s="53" t="n">
        <v>151769227</v>
      </c>
      <c r="D48" s="54" t="n">
        <f aca="false">C48+B48</f>
        <v>781523141</v>
      </c>
    </row>
    <row r="49" customFormat="false" ht="12" hidden="false" customHeight="false" outlineLevel="0" collapsed="false">
      <c r="A49" s="52" t="n">
        <v>2021</v>
      </c>
      <c r="B49" s="53" t="n">
        <v>1112789010</v>
      </c>
      <c r="C49" s="53" t="n">
        <v>242854614</v>
      </c>
      <c r="D49" s="54" t="n">
        <f aca="false">C49+B49</f>
        <v>1355643624</v>
      </c>
    </row>
    <row r="50" customFormat="false" ht="12" hidden="false" customHeight="false" outlineLevel="0" collapsed="false">
      <c r="A50" s="52" t="n">
        <v>2022</v>
      </c>
      <c r="B50" s="53" t="n">
        <v>898512672</v>
      </c>
      <c r="C50" s="53" t="n">
        <v>283684325</v>
      </c>
      <c r="D50" s="54" t="n">
        <f aca="false">C50+B50</f>
        <v>1182196997</v>
      </c>
    </row>
    <row r="51" customFormat="false" ht="12" hidden="false" customHeight="false" outlineLevel="0" collapsed="false">
      <c r="A51" s="52" t="n">
        <v>2023</v>
      </c>
      <c r="B51" s="53" t="n">
        <v>1106249184</v>
      </c>
      <c r="C51" s="53" t="n">
        <v>237289503</v>
      </c>
      <c r="D51" s="54" t="n">
        <f aca="false">C51+B51</f>
        <v>1343538687</v>
      </c>
    </row>
    <row r="52" customFormat="false" ht="12" hidden="false" customHeight="false" outlineLevel="0" collapsed="false">
      <c r="A52" s="52" t="n">
        <v>2024</v>
      </c>
      <c r="B52" s="53" t="n">
        <v>1168788420</v>
      </c>
      <c r="C52" s="53" t="n">
        <v>275013449</v>
      </c>
      <c r="D52" s="54" t="n">
        <f aca="false">C52+B52</f>
        <v>1443801869</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09"/>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J79" activeCellId="0" sqref="J79"/>
    </sheetView>
  </sheetViews>
  <sheetFormatPr defaultColWidth="11.43359375" defaultRowHeight="12.75" zeroHeight="false" outlineLevelRow="0" outlineLevelCol="0"/>
  <cols>
    <col collapsed="false" customWidth="true" hidden="false" outlineLevel="0" max="1" min="1" style="1" width="14.57"/>
    <col collapsed="false" customWidth="true" hidden="false" outlineLevel="0" max="2" min="2" style="1" width="12.86"/>
    <col collapsed="false" customWidth="true" hidden="false" outlineLevel="0" max="3" min="3" style="1" width="15.42"/>
    <col collapsed="false" customWidth="true" hidden="false" outlineLevel="0" max="4" min="4" style="1" width="13.15"/>
    <col collapsed="false" customWidth="true" hidden="false" outlineLevel="0" max="5" min="5" style="1" width="6.85"/>
    <col collapsed="false" customWidth="true" hidden="false" outlineLevel="0" max="6" min="6" style="1" width="1.71"/>
    <col collapsed="false" customWidth="true" hidden="false" outlineLevel="0" max="8" min="7" style="1" width="14.42"/>
    <col collapsed="false" customWidth="true" hidden="false" outlineLevel="0" max="9" min="9" style="1" width="15.42"/>
    <col collapsed="false" customWidth="true" hidden="false" outlineLevel="0" max="10" min="10" style="1" width="13.15"/>
    <col collapsed="false" customWidth="true" hidden="false" outlineLevel="0" max="11" min="11" style="1" width="11.85"/>
    <col collapsed="false" customWidth="true" hidden="false" outlineLevel="0" max="12" min="12" style="1" width="13.29"/>
    <col collapsed="false" customWidth="true" hidden="false" outlineLevel="0" max="13" min="13" style="1" width="14.42"/>
    <col collapsed="false" customWidth="true" hidden="false" outlineLevel="0" max="14" min="14" style="1" width="12.86"/>
    <col collapsed="false" customWidth="true" hidden="false" outlineLevel="0" max="15" min="15" style="1" width="15.42"/>
    <col collapsed="false" customWidth="true" hidden="false" outlineLevel="0" max="16" min="16" style="1" width="13.15"/>
    <col collapsed="false" customWidth="true" hidden="false" outlineLevel="0" max="17" min="17" style="1" width="5.42"/>
    <col collapsed="false" customWidth="true" hidden="false" outlineLevel="0" max="18" min="18" style="1" width="6.85"/>
    <col collapsed="false" customWidth="false" hidden="false" outlineLevel="0" max="20" min="19" style="1" width="11.43"/>
    <col collapsed="false" customWidth="false" hidden="false" outlineLevel="0" max="24" min="21" style="55" width="11.43"/>
    <col collapsed="false" customWidth="false" hidden="false" outlineLevel="0" max="16384" min="25" style="1" width="11.43"/>
  </cols>
  <sheetData>
    <row r="1" customFormat="false" ht="12.75" hidden="false" customHeight="false" outlineLevel="0" collapsed="false">
      <c r="B1" s="10"/>
      <c r="C1" s="10"/>
      <c r="D1" s="10"/>
      <c r="E1" s="10"/>
      <c r="F1" s="10"/>
      <c r="G1" s="10"/>
      <c r="H1" s="10"/>
      <c r="I1" s="10"/>
      <c r="J1" s="10"/>
      <c r="K1" s="10"/>
      <c r="L1" s="10"/>
      <c r="M1" s="10"/>
      <c r="N1" s="10"/>
      <c r="O1" s="10"/>
      <c r="P1" s="10"/>
      <c r="Q1" s="10"/>
      <c r="R1" s="10"/>
    </row>
    <row r="2" s="13" customFormat="true" ht="12.75" hidden="false" customHeight="false" outlineLevel="0" collapsed="false">
      <c r="A2" s="11" t="s">
        <v>41</v>
      </c>
      <c r="B2" s="12"/>
      <c r="C2" s="12"/>
      <c r="D2" s="12"/>
      <c r="E2" s="12"/>
      <c r="F2" s="12"/>
      <c r="G2" s="12"/>
      <c r="H2" s="12"/>
      <c r="I2" s="12"/>
      <c r="J2" s="12"/>
      <c r="K2" s="12"/>
      <c r="L2" s="12"/>
      <c r="M2" s="12"/>
      <c r="N2" s="12"/>
      <c r="O2" s="12"/>
      <c r="P2" s="12"/>
      <c r="Q2" s="12"/>
      <c r="R2" s="12"/>
      <c r="U2" s="56"/>
      <c r="V2" s="56"/>
      <c r="W2" s="56"/>
      <c r="X2" s="56"/>
    </row>
    <row r="3" customFormat="false" ht="12.75" hidden="false" customHeight="false" outlineLevel="0" collapsed="false">
      <c r="B3" s="10"/>
      <c r="C3" s="10"/>
      <c r="D3" s="10"/>
      <c r="E3" s="10"/>
      <c r="F3" s="10"/>
      <c r="G3" s="10"/>
      <c r="H3" s="10"/>
      <c r="I3" s="10"/>
      <c r="J3" s="10"/>
      <c r="K3" s="10"/>
      <c r="L3" s="10"/>
      <c r="M3" s="10"/>
      <c r="N3" s="10"/>
      <c r="O3" s="10"/>
      <c r="P3" s="10"/>
      <c r="Q3" s="10"/>
      <c r="R3" s="10"/>
    </row>
    <row r="4" customFormat="false" ht="12.75" hidden="false" customHeight="false" outlineLevel="0" collapsed="false">
      <c r="B4" s="10"/>
      <c r="C4" s="10"/>
      <c r="D4" s="10"/>
      <c r="E4" s="10"/>
      <c r="F4" s="10"/>
      <c r="G4" s="10"/>
      <c r="H4" s="10"/>
      <c r="I4" s="10"/>
      <c r="J4" s="10"/>
      <c r="K4" s="10"/>
      <c r="L4" s="10"/>
      <c r="M4" s="10"/>
      <c r="N4" s="10"/>
      <c r="O4" s="10"/>
      <c r="P4" s="10"/>
      <c r="Q4" s="10"/>
      <c r="R4" s="10"/>
    </row>
    <row r="5" s="42" customFormat="true" ht="12.75" hidden="false" customHeight="false" outlineLevel="0" collapsed="false">
      <c r="A5" s="57" t="s">
        <v>61</v>
      </c>
      <c r="U5" s="43"/>
      <c r="V5" s="43"/>
      <c r="W5" s="43"/>
      <c r="X5" s="43"/>
    </row>
    <row r="6" s="14" customFormat="true" ht="3" hidden="false" customHeight="true" outlineLevel="0" collapsed="false">
      <c r="U6" s="45"/>
      <c r="V6" s="45"/>
      <c r="W6" s="45"/>
      <c r="X6" s="45"/>
    </row>
    <row r="7" s="14" customFormat="true" ht="36" hidden="false" customHeight="false" outlineLevel="0" collapsed="false">
      <c r="A7" s="58" t="s">
        <v>62</v>
      </c>
      <c r="B7" s="21" t="s">
        <v>47</v>
      </c>
      <c r="C7" s="21" t="s">
        <v>50</v>
      </c>
      <c r="D7" s="21" t="s">
        <v>51</v>
      </c>
      <c r="E7" s="23" t="s">
        <v>63</v>
      </c>
    </row>
    <row r="8" s="14" customFormat="true" ht="12" hidden="false" customHeight="false" outlineLevel="0" collapsed="false">
      <c r="A8" s="29" t="n">
        <v>1994</v>
      </c>
      <c r="B8" s="59" t="n">
        <f aca="false">B42+B76</f>
        <v>354137542.552332</v>
      </c>
      <c r="C8" s="59" t="n">
        <f aca="false">C42+C76</f>
        <v>78503621.4264044</v>
      </c>
      <c r="D8" s="59" t="n">
        <f aca="false">D42+D76</f>
        <v>6265654.60845756</v>
      </c>
      <c r="E8" s="49" t="n">
        <f aca="false">SUM(B8:D8)</f>
        <v>438906818.587194</v>
      </c>
    </row>
    <row r="9" s="14" customFormat="true" ht="12" hidden="false" customHeight="false" outlineLevel="0" collapsed="false">
      <c r="A9" s="29" t="n">
        <v>1995</v>
      </c>
      <c r="B9" s="59" t="n">
        <f aca="false">B43+B77</f>
        <v>414970442.727191</v>
      </c>
      <c r="C9" s="59" t="n">
        <f aca="false">C43+C77</f>
        <v>117789748.413387</v>
      </c>
      <c r="D9" s="59" t="n">
        <f aca="false">D43+D77</f>
        <v>15476493.2762361</v>
      </c>
      <c r="E9" s="49" t="n">
        <f aca="false">SUM(B9:D9)</f>
        <v>548236684.416814</v>
      </c>
    </row>
    <row r="10" s="14" customFormat="true" ht="12" hidden="false" customHeight="false" outlineLevel="0" collapsed="false">
      <c r="A10" s="29" t="n">
        <v>1996</v>
      </c>
      <c r="B10" s="59" t="n">
        <f aca="false">B44+B78</f>
        <v>384961408.750879</v>
      </c>
      <c r="C10" s="59" t="n">
        <f aca="false">C44+C78</f>
        <v>112043998.463314</v>
      </c>
      <c r="D10" s="59" t="n">
        <f aca="false">D44+D78</f>
        <v>4007445.61000188</v>
      </c>
      <c r="E10" s="49" t="n">
        <f aca="false">SUM(B10:D10)</f>
        <v>501012852.824195</v>
      </c>
    </row>
    <row r="11" s="14" customFormat="true" ht="12" hidden="false" customHeight="false" outlineLevel="0" collapsed="false">
      <c r="A11" s="29" t="n">
        <v>1997</v>
      </c>
      <c r="B11" s="59" t="n">
        <f aca="false">B45+B79</f>
        <v>597052627.382588</v>
      </c>
      <c r="C11" s="59" t="n">
        <f aca="false">C45+C79</f>
        <v>103363015.258622</v>
      </c>
      <c r="D11" s="59" t="n">
        <f aca="false">D45+D79</f>
        <v>4918461.1186404</v>
      </c>
      <c r="E11" s="49" t="n">
        <f aca="false">SUM(B11:D11)</f>
        <v>705334103.75985</v>
      </c>
    </row>
    <row r="12" s="14" customFormat="true" ht="12" hidden="false" customHeight="false" outlineLevel="0" collapsed="false">
      <c r="A12" s="29" t="n">
        <v>1998</v>
      </c>
      <c r="B12" s="59" t="n">
        <f aca="false">B46+B80</f>
        <v>645511586.735106</v>
      </c>
      <c r="C12" s="59" t="n">
        <f aca="false">C46+C80</f>
        <v>103191688.327131</v>
      </c>
      <c r="D12" s="59" t="n">
        <f aca="false">D46+D80</f>
        <v>4625612.19714097</v>
      </c>
      <c r="E12" s="49" t="n">
        <f aca="false">SUM(B12:D12)</f>
        <v>753328887.259378</v>
      </c>
    </row>
    <row r="13" s="19" customFormat="true" ht="12" hidden="false" customHeight="false" outlineLevel="0" collapsed="false">
      <c r="A13" s="29" t="n">
        <v>1999</v>
      </c>
      <c r="B13" s="59" t="n">
        <f aca="false">B47+B81</f>
        <v>603677702.50054</v>
      </c>
      <c r="C13" s="59" t="n">
        <f aca="false">C47+C81</f>
        <v>88271663.69156</v>
      </c>
      <c r="D13" s="59" t="s">
        <v>64</v>
      </c>
      <c r="E13" s="49" t="n">
        <f aca="false">SUM(B13:D13)</f>
        <v>691949366.1921</v>
      </c>
    </row>
    <row r="14" s="19" customFormat="true" ht="12" hidden="false" customHeight="false" outlineLevel="0" collapsed="false">
      <c r="A14" s="29" t="n">
        <v>2000</v>
      </c>
      <c r="B14" s="59" t="n">
        <f aca="false">B48+B82</f>
        <v>675488859.940248</v>
      </c>
      <c r="C14" s="59" t="n">
        <f aca="false">C48+C82</f>
        <v>127772042.526842</v>
      </c>
      <c r="D14" s="59" t="s">
        <v>64</v>
      </c>
      <c r="E14" s="49" t="n">
        <f aca="false">SUM(B14:D14)</f>
        <v>803260902.46709</v>
      </c>
    </row>
    <row r="15" s="19" customFormat="true" ht="12" hidden="false" customHeight="false" outlineLevel="0" collapsed="false">
      <c r="A15" s="29" t="n">
        <v>2001</v>
      </c>
      <c r="B15" s="59" t="n">
        <f aca="false">B49+B83</f>
        <v>749118224.819298</v>
      </c>
      <c r="C15" s="59" t="n">
        <f aca="false">C49+C83</f>
        <v>156036703.473165</v>
      </c>
      <c r="D15" s="59" t="s">
        <v>64</v>
      </c>
      <c r="E15" s="49" t="n">
        <f aca="false">SUM(B15:D15)</f>
        <v>905154928.292463</v>
      </c>
    </row>
    <row r="16" s="19" customFormat="true" ht="12" hidden="false" customHeight="false" outlineLevel="0" collapsed="false">
      <c r="A16" s="29" t="n">
        <v>2002</v>
      </c>
      <c r="B16" s="59" t="n">
        <f aca="false">B50+B84</f>
        <v>724165565.05005</v>
      </c>
      <c r="C16" s="59" t="n">
        <f aca="false">C50+C84</f>
        <v>136546169.36</v>
      </c>
      <c r="D16" s="59" t="s">
        <v>64</v>
      </c>
      <c r="E16" s="49" t="n">
        <f aca="false">SUM(B16:D16)</f>
        <v>860711734.41005</v>
      </c>
    </row>
    <row r="17" s="19" customFormat="true" ht="12" hidden="false" customHeight="false" outlineLevel="0" collapsed="false">
      <c r="A17" s="29" t="n">
        <v>2003</v>
      </c>
      <c r="B17" s="59" t="n">
        <f aca="false">B51+B85</f>
        <v>847036870.17026</v>
      </c>
      <c r="C17" s="59" t="n">
        <f aca="false">C51+C85</f>
        <v>306259716.9703</v>
      </c>
      <c r="D17" s="59" t="s">
        <v>64</v>
      </c>
      <c r="E17" s="49" t="n">
        <f aca="false">SUM(B17:D17)</f>
        <v>1153296587.14056</v>
      </c>
    </row>
    <row r="18" s="19" customFormat="true" ht="12" hidden="false" customHeight="false" outlineLevel="0" collapsed="false">
      <c r="A18" s="29" t="n">
        <v>2004</v>
      </c>
      <c r="B18" s="59" t="n">
        <f aca="false">B52+B86</f>
        <v>892409699.0002</v>
      </c>
      <c r="C18" s="59" t="n">
        <f aca="false">C52+C86</f>
        <v>156421665</v>
      </c>
      <c r="D18" s="59" t="s">
        <v>64</v>
      </c>
      <c r="E18" s="49" t="n">
        <f aca="false">SUM(B18:D18)</f>
        <v>1048831364.0002</v>
      </c>
    </row>
    <row r="19" s="19" customFormat="true" ht="12" hidden="false" customHeight="false" outlineLevel="0" collapsed="false">
      <c r="A19" s="29" t="n">
        <v>2005</v>
      </c>
      <c r="B19" s="59" t="n">
        <f aca="false">B53+B87</f>
        <v>933673646.9995</v>
      </c>
      <c r="C19" s="59" t="n">
        <f aca="false">C53+C87</f>
        <v>352455619.0004</v>
      </c>
      <c r="D19" s="59" t="s">
        <v>64</v>
      </c>
      <c r="E19" s="49" t="n">
        <f aca="false">C19+B19</f>
        <v>1286129265.9999</v>
      </c>
    </row>
    <row r="20" s="42" customFormat="true" ht="12.75" hidden="false" customHeight="false" outlineLevel="0" collapsed="false">
      <c r="A20" s="29" t="n">
        <v>2006</v>
      </c>
      <c r="B20" s="59" t="n">
        <f aca="false">B54+B88</f>
        <v>865038511</v>
      </c>
      <c r="C20" s="59" t="n">
        <f aca="false">C54+C88</f>
        <v>283432324</v>
      </c>
      <c r="D20" s="59" t="s">
        <v>64</v>
      </c>
      <c r="E20" s="49" t="n">
        <f aca="false">C20+B20</f>
        <v>1148470835</v>
      </c>
    </row>
    <row r="21" s="1" customFormat="true" ht="12.75" hidden="false" customHeight="false" outlineLevel="0" collapsed="false">
      <c r="A21" s="29" t="n">
        <v>2007</v>
      </c>
      <c r="B21" s="59" t="n">
        <f aca="false">B55+B89</f>
        <v>1003627932</v>
      </c>
      <c r="C21" s="59" t="n">
        <f aca="false">C55+C89</f>
        <v>197451183</v>
      </c>
      <c r="D21" s="59" t="s">
        <v>64</v>
      </c>
      <c r="E21" s="49" t="n">
        <v>1201079115</v>
      </c>
    </row>
    <row r="22" s="1" customFormat="true" ht="12.75" hidden="false" customHeight="false" outlineLevel="0" collapsed="false">
      <c r="A22" s="29" t="n">
        <v>2008</v>
      </c>
      <c r="B22" s="59" t="n">
        <f aca="false">B56+B90</f>
        <v>1259195663.9996</v>
      </c>
      <c r="C22" s="59" t="n">
        <f aca="false">C56+C90</f>
        <v>231257708</v>
      </c>
      <c r="D22" s="59" t="s">
        <v>64</v>
      </c>
      <c r="E22" s="49" t="n">
        <f aca="false">C22+B22</f>
        <v>1490453371.9996</v>
      </c>
    </row>
    <row r="23" s="1" customFormat="true" ht="12.75" hidden="false" customHeight="false" outlineLevel="0" collapsed="false">
      <c r="A23" s="29" t="n">
        <v>2009</v>
      </c>
      <c r="B23" s="59" t="n">
        <f aca="false">B57+B91</f>
        <v>927481019</v>
      </c>
      <c r="C23" s="59" t="n">
        <f aca="false">C57+C91</f>
        <v>171201675</v>
      </c>
      <c r="D23" s="59" t="s">
        <v>64</v>
      </c>
      <c r="E23" s="49" t="n">
        <f aca="false">C23+B23</f>
        <v>1098682694</v>
      </c>
    </row>
    <row r="24" s="60" customFormat="true" ht="12" hidden="false" customHeight="false" outlineLevel="0" collapsed="false">
      <c r="A24" s="29" t="n">
        <v>2010</v>
      </c>
      <c r="B24" s="59" t="n">
        <f aca="false">B58+B92</f>
        <v>1112154006.0006</v>
      </c>
      <c r="C24" s="59" t="n">
        <f aca="false">C58+C92</f>
        <v>326860062.0059</v>
      </c>
      <c r="D24" s="59" t="s">
        <v>64</v>
      </c>
      <c r="E24" s="49" t="n">
        <f aca="false">C24+B24</f>
        <v>1439014068.0065</v>
      </c>
    </row>
    <row r="25" s="60" customFormat="true" ht="12.75" hidden="false" customHeight="false" outlineLevel="0" collapsed="false">
      <c r="A25" s="29" t="n">
        <v>2011</v>
      </c>
      <c r="B25" s="59" t="n">
        <f aca="false">B59+B93</f>
        <v>1127619876.99</v>
      </c>
      <c r="C25" s="59" t="n">
        <f aca="false">C59+C93</f>
        <v>260759581.98</v>
      </c>
      <c r="D25" s="59" t="s">
        <v>64</v>
      </c>
      <c r="E25" s="49" t="n">
        <f aca="false">C25+B25</f>
        <v>1388379458.97</v>
      </c>
      <c r="F25" s="1"/>
      <c r="L25" s="1"/>
    </row>
    <row r="26" s="36" customFormat="true" ht="12" hidden="false" customHeight="false" outlineLevel="0" collapsed="false">
      <c r="A26" s="29" t="n">
        <v>2012</v>
      </c>
      <c r="B26" s="59" t="n">
        <f aca="false">B60+B94</f>
        <v>1065675135</v>
      </c>
      <c r="C26" s="59" t="n">
        <f aca="false">C60+C94</f>
        <v>276651533</v>
      </c>
      <c r="D26" s="59" t="s">
        <v>64</v>
      </c>
      <c r="E26" s="49" t="n">
        <f aca="false">C26+B26</f>
        <v>1342326668</v>
      </c>
      <c r="F26" s="60"/>
      <c r="L26" s="60"/>
    </row>
    <row r="27" s="36" customFormat="true" ht="12" hidden="false" customHeight="false" outlineLevel="0" collapsed="false">
      <c r="A27" s="29" t="n">
        <v>2013</v>
      </c>
      <c r="B27" s="59" t="n">
        <f aca="false">B61+B95</f>
        <v>1019223102</v>
      </c>
      <c r="C27" s="59" t="n">
        <f aca="false">C61+C95</f>
        <v>234722248</v>
      </c>
      <c r="D27" s="59" t="s">
        <v>64</v>
      </c>
      <c r="E27" s="49" t="n">
        <f aca="false">C27+B27</f>
        <v>1253945350</v>
      </c>
      <c r="F27" s="60"/>
      <c r="L27" s="60"/>
    </row>
    <row r="28" s="36" customFormat="true" ht="12" hidden="false" customHeight="false" outlineLevel="0" collapsed="false">
      <c r="A28" s="29" t="n">
        <v>2014</v>
      </c>
      <c r="B28" s="59" t="n">
        <f aca="false">B62+B96</f>
        <v>799179980</v>
      </c>
      <c r="C28" s="59" t="n">
        <f aca="false">C62+C96</f>
        <v>194951602</v>
      </c>
      <c r="D28" s="59" t="s">
        <v>64</v>
      </c>
      <c r="E28" s="49" t="n">
        <f aca="false">C28+B28</f>
        <v>994131582</v>
      </c>
      <c r="F28" s="60"/>
      <c r="L28" s="60"/>
    </row>
    <row r="29" s="36" customFormat="true" ht="12" hidden="false" customHeight="false" outlineLevel="0" collapsed="false">
      <c r="A29" s="29" t="n">
        <v>2015</v>
      </c>
      <c r="B29" s="59" t="n">
        <f aca="false">B63+B97</f>
        <v>1023788936</v>
      </c>
      <c r="C29" s="59" t="n">
        <f aca="false">C63+C97</f>
        <v>200382686</v>
      </c>
      <c r="D29" s="59" t="s">
        <v>64</v>
      </c>
      <c r="E29" s="49" t="n">
        <f aca="false">C29+B29</f>
        <v>1224171622</v>
      </c>
      <c r="F29" s="60"/>
      <c r="L29" s="60"/>
    </row>
    <row r="30" s="36" customFormat="true" ht="12" hidden="false" customHeight="false" outlineLevel="0" collapsed="false">
      <c r="A30" s="29" t="n">
        <v>2016</v>
      </c>
      <c r="B30" s="59" t="n">
        <f aca="false">B64+B98</f>
        <v>1208786154</v>
      </c>
      <c r="C30" s="59" t="n">
        <f aca="false">C64+C98</f>
        <v>179717206.934445</v>
      </c>
      <c r="D30" s="59" t="s">
        <v>64</v>
      </c>
      <c r="E30" s="49" t="n">
        <f aca="false">C30+B30</f>
        <v>1388503360.93445</v>
      </c>
      <c r="F30" s="60"/>
    </row>
    <row r="31" s="36" customFormat="true" ht="12" hidden="false" customHeight="false" outlineLevel="0" collapsed="false">
      <c r="A31" s="29" t="n">
        <v>2017</v>
      </c>
      <c r="B31" s="59" t="n">
        <f aca="false">B65+B99</f>
        <v>1088880221</v>
      </c>
      <c r="C31" s="59" t="n">
        <f aca="false">C65+C99</f>
        <v>239007399</v>
      </c>
      <c r="D31" s="59" t="s">
        <v>64</v>
      </c>
      <c r="E31" s="49" t="n">
        <f aca="false">C31+B31</f>
        <v>1327887620</v>
      </c>
      <c r="F31" s="60"/>
    </row>
    <row r="32" s="36" customFormat="true" ht="12" hidden="false" customHeight="false" outlineLevel="0" collapsed="false">
      <c r="A32" s="29" t="n">
        <v>2018</v>
      </c>
      <c r="B32" s="59" t="n">
        <f aca="false">B66+B100</f>
        <v>956905069</v>
      </c>
      <c r="C32" s="59" t="n">
        <f aca="false">C66+C100</f>
        <v>168643464</v>
      </c>
      <c r="D32" s="59" t="s">
        <v>64</v>
      </c>
      <c r="E32" s="49" t="n">
        <f aca="false">C32+B32</f>
        <v>1125548533</v>
      </c>
      <c r="F32" s="60"/>
      <c r="L32" s="60"/>
    </row>
    <row r="33" s="36" customFormat="true" ht="12" hidden="false" customHeight="false" outlineLevel="0" collapsed="false">
      <c r="A33" s="29" t="n">
        <v>2019</v>
      </c>
      <c r="B33" s="59" t="n">
        <f aca="false">B67+B101</f>
        <v>903428665</v>
      </c>
      <c r="C33" s="59" t="n">
        <f aca="false">C67+C101</f>
        <v>213190921</v>
      </c>
      <c r="D33" s="59" t="s">
        <v>64</v>
      </c>
      <c r="E33" s="49" t="n">
        <f aca="false">C33+B33</f>
        <v>1116619586</v>
      </c>
      <c r="F33" s="60"/>
      <c r="L33" s="60"/>
    </row>
    <row r="34" s="36" customFormat="true" ht="12" hidden="false" customHeight="false" outlineLevel="0" collapsed="false">
      <c r="A34" s="29" t="n">
        <v>2020</v>
      </c>
      <c r="B34" s="59" t="n">
        <f aca="false">B68+B102</f>
        <v>641268936</v>
      </c>
      <c r="C34" s="59" t="n">
        <f aca="false">C68+C102</f>
        <v>140254205</v>
      </c>
      <c r="D34" s="59" t="s">
        <v>64</v>
      </c>
      <c r="E34" s="49" t="n">
        <f aca="false">C34+B34</f>
        <v>781523141</v>
      </c>
      <c r="F34" s="60"/>
      <c r="L34" s="60"/>
    </row>
    <row r="35" s="36" customFormat="true" ht="12" hidden="false" customHeight="false" outlineLevel="0" collapsed="false">
      <c r="A35" s="29" t="n">
        <v>2021</v>
      </c>
      <c r="B35" s="59" t="n">
        <f aca="false">B69+B103</f>
        <v>1122206447</v>
      </c>
      <c r="C35" s="59" t="n">
        <f aca="false">C69+C103</f>
        <v>233437177</v>
      </c>
      <c r="D35" s="59" t="s">
        <v>64</v>
      </c>
      <c r="E35" s="49" t="n">
        <f aca="false">C35+B35</f>
        <v>1355643624</v>
      </c>
      <c r="F35" s="60"/>
      <c r="L35" s="60"/>
    </row>
    <row r="36" s="36" customFormat="true" ht="12" hidden="false" customHeight="false" outlineLevel="0" collapsed="false">
      <c r="A36" s="29" t="n">
        <v>2022</v>
      </c>
      <c r="B36" s="59" t="n">
        <f aca="false">B70+B104</f>
        <v>914592715</v>
      </c>
      <c r="C36" s="59" t="n">
        <f aca="false">C70+C104</f>
        <v>267604282</v>
      </c>
      <c r="D36" s="59" t="s">
        <v>64</v>
      </c>
      <c r="E36" s="49" t="n">
        <f aca="false">C36+B36</f>
        <v>1182196997</v>
      </c>
      <c r="F36" s="60"/>
      <c r="L36" s="60"/>
    </row>
    <row r="37" s="36" customFormat="true" ht="12" hidden="false" customHeight="false" outlineLevel="0" collapsed="false">
      <c r="A37" s="29" t="n">
        <v>2023</v>
      </c>
      <c r="B37" s="59" t="n">
        <v>1128793603</v>
      </c>
      <c r="C37" s="59" t="n">
        <v>214745084</v>
      </c>
      <c r="D37" s="59" t="s">
        <v>64</v>
      </c>
      <c r="E37" s="49" t="n">
        <f aca="false">C37+B37</f>
        <v>1343538687</v>
      </c>
      <c r="F37" s="60"/>
      <c r="L37" s="60"/>
    </row>
    <row r="38" s="36" customFormat="true" ht="12" hidden="false" customHeight="false" outlineLevel="0" collapsed="false">
      <c r="A38" s="29" t="n">
        <v>2024</v>
      </c>
      <c r="B38" s="59" t="n">
        <v>1176638695</v>
      </c>
      <c r="C38" s="59" t="n">
        <v>267163174</v>
      </c>
      <c r="D38" s="59" t="s">
        <v>64</v>
      </c>
      <c r="E38" s="49" t="n">
        <f aca="false">C38+B38</f>
        <v>1443801869</v>
      </c>
      <c r="F38" s="60"/>
      <c r="L38" s="60"/>
    </row>
    <row r="39" s="36" customFormat="true" ht="12" hidden="false" customHeight="false" outlineLevel="0" collapsed="false">
      <c r="A39" s="61"/>
      <c r="B39" s="62"/>
      <c r="C39" s="62"/>
      <c r="D39" s="62"/>
      <c r="E39" s="63"/>
      <c r="F39" s="60"/>
      <c r="L39" s="60"/>
    </row>
    <row r="40" s="36" customFormat="true" ht="12" hidden="false" customHeight="false" outlineLevel="0" collapsed="false">
      <c r="A40" s="61"/>
      <c r="B40" s="62"/>
      <c r="C40" s="62"/>
      <c r="D40" s="62"/>
      <c r="E40" s="63"/>
      <c r="F40" s="60"/>
      <c r="L40" s="60"/>
    </row>
    <row r="41" s="36" customFormat="true" ht="36" hidden="false" customHeight="false" outlineLevel="0" collapsed="false">
      <c r="A41" s="58" t="s">
        <v>65</v>
      </c>
      <c r="B41" s="21" t="s">
        <v>47</v>
      </c>
      <c r="C41" s="21" t="s">
        <v>50</v>
      </c>
      <c r="D41" s="21" t="s">
        <v>51</v>
      </c>
      <c r="E41" s="23" t="s">
        <v>63</v>
      </c>
      <c r="F41" s="60"/>
      <c r="G41" s="61"/>
      <c r="H41" s="64"/>
      <c r="I41" s="64"/>
      <c r="J41" s="62"/>
      <c r="K41" s="65"/>
      <c r="L41" s="60"/>
      <c r="M41" s="61"/>
      <c r="N41" s="64"/>
      <c r="O41" s="64"/>
      <c r="P41" s="62"/>
      <c r="Q41" s="65"/>
    </row>
    <row r="42" s="36" customFormat="true" ht="12" hidden="false" customHeight="false" outlineLevel="0" collapsed="false">
      <c r="A42" s="29" t="n">
        <v>1994</v>
      </c>
      <c r="B42" s="48" t="n">
        <v>315460000</v>
      </c>
      <c r="C42" s="48" t="n">
        <v>21708740.0546072</v>
      </c>
      <c r="D42" s="48" t="n">
        <v>3262408.96888058</v>
      </c>
      <c r="E42" s="66" t="n">
        <f aca="false">SUM(B42:D42)</f>
        <v>340431149.023488</v>
      </c>
      <c r="F42" s="60"/>
      <c r="G42" s="61"/>
      <c r="H42" s="64"/>
      <c r="I42" s="64"/>
      <c r="J42" s="62"/>
      <c r="K42" s="65"/>
      <c r="L42" s="60"/>
      <c r="M42" s="61"/>
      <c r="N42" s="64"/>
      <c r="O42" s="64"/>
      <c r="P42" s="62"/>
      <c r="Q42" s="65"/>
    </row>
    <row r="43" s="36" customFormat="true" ht="12" hidden="false" customHeight="false" outlineLevel="0" collapsed="false">
      <c r="A43" s="29" t="n">
        <v>1995</v>
      </c>
      <c r="B43" s="48" t="n">
        <v>369536086.20687</v>
      </c>
      <c r="C43" s="48" t="n">
        <v>29293623.2147556</v>
      </c>
      <c r="D43" s="48" t="n">
        <v>7408182.70100022</v>
      </c>
      <c r="E43" s="66" t="n">
        <f aca="false">SUM(B43:D43)</f>
        <v>406237892.122626</v>
      </c>
      <c r="F43" s="60"/>
      <c r="G43" s="61"/>
      <c r="H43" s="64"/>
      <c r="I43" s="64"/>
      <c r="J43" s="62"/>
      <c r="K43" s="65"/>
      <c r="L43" s="60"/>
      <c r="M43" s="61"/>
      <c r="N43" s="64"/>
      <c r="O43" s="64"/>
      <c r="P43" s="62"/>
      <c r="Q43" s="65"/>
    </row>
    <row r="44" s="36" customFormat="true" ht="12" hidden="false" customHeight="false" outlineLevel="0" collapsed="false">
      <c r="A44" s="29" t="n">
        <v>1996</v>
      </c>
      <c r="B44" s="48" t="n">
        <v>355008879.393009</v>
      </c>
      <c r="C44" s="48" t="n">
        <v>28895224</v>
      </c>
      <c r="D44" s="48" t="n">
        <v>2280046.1714274</v>
      </c>
      <c r="E44" s="66" t="n">
        <f aca="false">SUM(B44:D44)</f>
        <v>386184149.564436</v>
      </c>
      <c r="F44" s="60"/>
      <c r="G44" s="61"/>
      <c r="H44" s="64"/>
      <c r="I44" s="64"/>
      <c r="J44" s="62"/>
      <c r="K44" s="65"/>
      <c r="L44" s="60"/>
      <c r="M44" s="61"/>
      <c r="N44" s="64"/>
      <c r="O44" s="64"/>
      <c r="P44" s="62"/>
      <c r="Q44" s="65"/>
    </row>
    <row r="45" s="36" customFormat="true" ht="12" hidden="false" customHeight="false" outlineLevel="0" collapsed="false">
      <c r="A45" s="29" t="n">
        <v>1997</v>
      </c>
      <c r="B45" s="48" t="n">
        <v>538691620.167176</v>
      </c>
      <c r="C45" s="48" t="n">
        <v>26709702</v>
      </c>
      <c r="D45" s="48" t="n">
        <v>2369318.92889168</v>
      </c>
      <c r="E45" s="66" t="n">
        <f aca="false">SUM(B45:D45)</f>
        <v>567770641.096068</v>
      </c>
      <c r="F45" s="60"/>
      <c r="G45" s="61"/>
      <c r="H45" s="64"/>
      <c r="I45" s="64"/>
      <c r="J45" s="62"/>
      <c r="K45" s="65"/>
      <c r="L45" s="60"/>
      <c r="M45" s="61"/>
      <c r="N45" s="64"/>
      <c r="O45" s="64"/>
      <c r="P45" s="62"/>
      <c r="Q45" s="65"/>
    </row>
    <row r="46" s="36" customFormat="true" ht="12" hidden="false" customHeight="false" outlineLevel="0" collapsed="false">
      <c r="A46" s="29" t="n">
        <v>1998</v>
      </c>
      <c r="B46" s="48" t="n">
        <v>578901231.483161</v>
      </c>
      <c r="C46" s="48" t="n">
        <v>26965453</v>
      </c>
      <c r="D46" s="48" t="n">
        <v>1741456</v>
      </c>
      <c r="E46" s="66" t="n">
        <f aca="false">SUM(B46:D46)</f>
        <v>607608140.483161</v>
      </c>
      <c r="F46" s="60"/>
      <c r="G46" s="61"/>
      <c r="H46" s="64"/>
      <c r="I46" s="64"/>
      <c r="J46" s="62"/>
      <c r="K46" s="65"/>
      <c r="L46" s="60"/>
      <c r="M46" s="61"/>
      <c r="N46" s="64"/>
      <c r="O46" s="64"/>
      <c r="P46" s="62"/>
      <c r="Q46" s="65"/>
    </row>
    <row r="47" s="1" customFormat="true" ht="12.75" hidden="false" customHeight="false" outlineLevel="0" collapsed="false">
      <c r="A47" s="29" t="n">
        <v>1999</v>
      </c>
      <c r="B47" s="48" t="n">
        <v>545574720.93968</v>
      </c>
      <c r="C47" s="48" t="n">
        <v>23172100.1843</v>
      </c>
      <c r="D47" s="59" t="s">
        <v>64</v>
      </c>
      <c r="E47" s="66" t="n">
        <f aca="false">SUM(B47:D47)</f>
        <v>568746821.12398</v>
      </c>
    </row>
    <row r="48" s="1" customFormat="true" ht="12.75" hidden="false" customHeight="false" outlineLevel="0" collapsed="false">
      <c r="A48" s="29" t="n">
        <v>2000</v>
      </c>
      <c r="B48" s="48" t="n">
        <v>632856666.256538</v>
      </c>
      <c r="C48" s="48" t="n">
        <v>32416186.221572</v>
      </c>
      <c r="D48" s="59" t="s">
        <v>64</v>
      </c>
      <c r="E48" s="66" t="n">
        <f aca="false">SUM(B48:D48)</f>
        <v>665272852.47811</v>
      </c>
    </row>
    <row r="49" s="1" customFormat="true" ht="12.75" hidden="false" customHeight="false" outlineLevel="0" collapsed="false">
      <c r="A49" s="29" t="n">
        <v>2001</v>
      </c>
      <c r="B49" s="48" t="n">
        <v>687889579.64825</v>
      </c>
      <c r="C49" s="48" t="n">
        <v>40841597.62533</v>
      </c>
      <c r="D49" s="59" t="s">
        <v>64</v>
      </c>
      <c r="E49" s="66" t="n">
        <f aca="false">SUM(B49:D49)</f>
        <v>728731177.27358</v>
      </c>
    </row>
    <row r="50" customFormat="false" ht="12.75" hidden="false" customHeight="false" outlineLevel="0" collapsed="false">
      <c r="A50" s="29" t="n">
        <v>2002</v>
      </c>
      <c r="B50" s="48" t="n">
        <v>644327453.3557</v>
      </c>
      <c r="C50" s="48" t="n">
        <v>33916524.3541</v>
      </c>
      <c r="D50" s="59" t="s">
        <v>64</v>
      </c>
      <c r="E50" s="66" t="n">
        <f aca="false">SUM(B50:D50)</f>
        <v>678243977.7098</v>
      </c>
    </row>
    <row r="51" customFormat="false" ht="12.75" hidden="false" customHeight="false" outlineLevel="0" collapsed="false">
      <c r="A51" s="29" t="n">
        <v>2003</v>
      </c>
      <c r="B51" s="48" t="n">
        <v>720610972.0431</v>
      </c>
      <c r="C51" s="48" t="n">
        <v>68725780.4097</v>
      </c>
      <c r="D51" s="59" t="s">
        <v>64</v>
      </c>
      <c r="E51" s="66" t="n">
        <f aca="false">SUM(B51:D51)</f>
        <v>789336752.4528</v>
      </c>
    </row>
    <row r="52" customFormat="false" ht="12.75" hidden="false" customHeight="false" outlineLevel="0" collapsed="false">
      <c r="A52" s="29" t="n">
        <v>2004</v>
      </c>
      <c r="B52" s="48" t="n">
        <v>789072559.2944</v>
      </c>
      <c r="C52" s="48" t="n">
        <v>30718329.1279</v>
      </c>
      <c r="D52" s="59" t="s">
        <v>64</v>
      </c>
      <c r="E52" s="66" t="n">
        <f aca="false">SUM(B52:D52)</f>
        <v>819790888.4223</v>
      </c>
    </row>
    <row r="53" customFormat="false" ht="12.75" hidden="false" customHeight="false" outlineLevel="0" collapsed="false">
      <c r="A53" s="29" t="n">
        <v>2005</v>
      </c>
      <c r="B53" s="48" t="n">
        <v>837356940.3033</v>
      </c>
      <c r="C53" s="48" t="n">
        <v>79621031.7293</v>
      </c>
      <c r="D53" s="59" t="s">
        <v>64</v>
      </c>
      <c r="E53" s="66" t="n">
        <f aca="false">C53+B53</f>
        <v>916977972.0326</v>
      </c>
    </row>
    <row r="54" customFormat="false" ht="12.75" hidden="false" customHeight="false" outlineLevel="0" collapsed="false">
      <c r="A54" s="29" t="n">
        <v>2006</v>
      </c>
      <c r="B54" s="48" t="n">
        <v>777020495.8246</v>
      </c>
      <c r="C54" s="48" t="n">
        <v>57226944.9393</v>
      </c>
      <c r="D54" s="59" t="s">
        <v>64</v>
      </c>
      <c r="E54" s="66" t="n">
        <f aca="false">C54+B54</f>
        <v>834247440.7639</v>
      </c>
    </row>
    <row r="55" customFormat="false" ht="12.75" hidden="false" customHeight="false" outlineLevel="0" collapsed="false">
      <c r="A55" s="29" t="n">
        <v>2007</v>
      </c>
      <c r="B55" s="48" t="n">
        <v>907371333.2709</v>
      </c>
      <c r="C55" s="48" t="n">
        <v>44365050.9363</v>
      </c>
      <c r="D55" s="59" t="s">
        <v>64</v>
      </c>
      <c r="E55" s="66" t="n">
        <v>951736384.2072</v>
      </c>
    </row>
    <row r="56" customFormat="false" ht="12.75" hidden="false" customHeight="false" outlineLevel="0" collapsed="false">
      <c r="A56" s="29" t="n">
        <v>2008</v>
      </c>
      <c r="B56" s="48" t="n">
        <v>1174058265.2996</v>
      </c>
      <c r="C56" s="48" t="n">
        <v>49701644.4233</v>
      </c>
      <c r="D56" s="59" t="s">
        <v>64</v>
      </c>
      <c r="E56" s="66" t="n">
        <f aca="false">C56+B56</f>
        <v>1223759909.7229</v>
      </c>
    </row>
    <row r="57" customFormat="false" ht="12.75" hidden="false" customHeight="false" outlineLevel="0" collapsed="false">
      <c r="A57" s="29" t="n">
        <v>2009</v>
      </c>
      <c r="B57" s="48" t="n">
        <v>851985661.1731</v>
      </c>
      <c r="C57" s="48" t="n">
        <v>39885471.4312</v>
      </c>
      <c r="D57" s="59" t="s">
        <v>64</v>
      </c>
      <c r="E57" s="66" t="n">
        <f aca="false">C57+B57</f>
        <v>891871132.6043</v>
      </c>
    </row>
    <row r="58" customFormat="false" ht="12.75" hidden="false" customHeight="false" outlineLevel="0" collapsed="false">
      <c r="A58" s="29" t="n">
        <v>2010</v>
      </c>
      <c r="B58" s="48" t="n">
        <v>1018549482.7878</v>
      </c>
      <c r="C58" s="48" t="n">
        <v>71185695.9058</v>
      </c>
      <c r="D58" s="59" t="s">
        <v>64</v>
      </c>
      <c r="E58" s="66" t="n">
        <f aca="false">C58+B58</f>
        <v>1089735178.6936</v>
      </c>
    </row>
    <row r="59" customFormat="false" ht="12.75" hidden="false" customHeight="false" outlineLevel="0" collapsed="false">
      <c r="A59" s="29" t="n">
        <v>2011</v>
      </c>
      <c r="B59" s="48" t="n">
        <v>1009378604.11</v>
      </c>
      <c r="C59" s="48" t="n">
        <v>52886654.97</v>
      </c>
      <c r="D59" s="59" t="s">
        <v>64</v>
      </c>
      <c r="E59" s="66" t="n">
        <f aca="false">C59+B59</f>
        <v>1062265259.08</v>
      </c>
    </row>
    <row r="60" customFormat="false" ht="12.75" hidden="false" customHeight="false" outlineLevel="0" collapsed="false">
      <c r="A60" s="29" t="n">
        <v>2012</v>
      </c>
      <c r="B60" s="48" t="n">
        <v>966949207.1305</v>
      </c>
      <c r="C60" s="48" t="n">
        <v>58626769.8423</v>
      </c>
      <c r="D60" s="59" t="s">
        <v>64</v>
      </c>
      <c r="E60" s="66" t="n">
        <f aca="false">C60+B60</f>
        <v>1025575976.9728</v>
      </c>
    </row>
    <row r="61" customFormat="false" ht="12.75" hidden="false" customHeight="false" outlineLevel="0" collapsed="false">
      <c r="A61" s="29" t="n">
        <v>2013</v>
      </c>
      <c r="B61" s="48" t="n">
        <v>931501496.474901</v>
      </c>
      <c r="C61" s="48" t="n">
        <v>50668321.7815</v>
      </c>
      <c r="D61" s="59" t="s">
        <v>64</v>
      </c>
      <c r="E61" s="66" t="n">
        <f aca="false">C61+B61</f>
        <v>982169818.256401</v>
      </c>
    </row>
    <row r="62" customFormat="false" ht="12.75" hidden="false" customHeight="false" outlineLevel="0" collapsed="false">
      <c r="A62" s="29" t="n">
        <v>2014</v>
      </c>
      <c r="B62" s="48" t="n">
        <v>753241974</v>
      </c>
      <c r="C62" s="48" t="n">
        <v>44199045.08</v>
      </c>
      <c r="D62" s="59" t="s">
        <v>64</v>
      </c>
      <c r="E62" s="66" t="n">
        <f aca="false">C62+B62</f>
        <v>797441019.08</v>
      </c>
    </row>
    <row r="63" customFormat="false" ht="12.75" hidden="false" customHeight="false" outlineLevel="0" collapsed="false">
      <c r="A63" s="29" t="n">
        <v>2015</v>
      </c>
      <c r="B63" s="48" t="n">
        <v>923715363.7</v>
      </c>
      <c r="C63" s="48" t="n">
        <v>46458782</v>
      </c>
      <c r="D63" s="59" t="s">
        <v>64</v>
      </c>
      <c r="E63" s="66" t="n">
        <f aca="false">C63+B63</f>
        <v>970174145.7</v>
      </c>
    </row>
    <row r="64" customFormat="false" ht="12.75" hidden="false" customHeight="false" outlineLevel="0" collapsed="false">
      <c r="A64" s="29" t="n">
        <v>2016</v>
      </c>
      <c r="B64" s="48" t="n">
        <v>1123769636</v>
      </c>
      <c r="C64" s="48" t="n">
        <v>40788352.8888889</v>
      </c>
      <c r="D64" s="59" t="s">
        <v>64</v>
      </c>
      <c r="E64" s="66" t="n">
        <f aca="false">C64+B64</f>
        <v>1164557988.88889</v>
      </c>
    </row>
    <row r="65" customFormat="false" ht="12.75" hidden="false" customHeight="false" outlineLevel="0" collapsed="false">
      <c r="A65" s="29" t="n">
        <v>2017</v>
      </c>
      <c r="B65" s="48" t="n">
        <v>1034320450</v>
      </c>
      <c r="C65" s="48" t="n">
        <v>53216880</v>
      </c>
      <c r="D65" s="59" t="s">
        <v>64</v>
      </c>
      <c r="E65" s="66" t="n">
        <f aca="false">C65+B65</f>
        <v>1087537330</v>
      </c>
    </row>
    <row r="66" customFormat="false" ht="12.75" hidden="false" customHeight="false" outlineLevel="0" collapsed="false">
      <c r="A66" s="29" t="n">
        <v>2018</v>
      </c>
      <c r="B66" s="48" t="n">
        <v>890518667</v>
      </c>
      <c r="C66" s="48" t="n">
        <v>36134185</v>
      </c>
      <c r="D66" s="59" t="s">
        <v>64</v>
      </c>
      <c r="E66" s="66" t="n">
        <f aca="false">C66+B66</f>
        <v>926652852</v>
      </c>
    </row>
    <row r="67" customFormat="false" ht="12.75" hidden="false" customHeight="false" outlineLevel="0" collapsed="false">
      <c r="A67" s="29" t="n">
        <v>2019</v>
      </c>
      <c r="B67" s="48" t="n">
        <v>820918643</v>
      </c>
      <c r="C67" s="48" t="n">
        <v>39126738</v>
      </c>
      <c r="D67" s="59" t="s">
        <v>64</v>
      </c>
      <c r="E67" s="66" t="n">
        <f aca="false">C67+B67</f>
        <v>860045381</v>
      </c>
    </row>
    <row r="68" customFormat="false" ht="12.75" hidden="false" customHeight="false" outlineLevel="0" collapsed="false">
      <c r="A68" s="29" t="n">
        <v>2020</v>
      </c>
      <c r="B68" s="48" t="n">
        <v>604869243</v>
      </c>
      <c r="C68" s="48" t="n">
        <v>24884671</v>
      </c>
      <c r="D68" s="59" t="s">
        <v>64</v>
      </c>
      <c r="E68" s="66" t="n">
        <f aca="false">C68+B68</f>
        <v>629753914</v>
      </c>
    </row>
    <row r="69" customFormat="false" ht="12.75" hidden="false" customHeight="false" outlineLevel="0" collapsed="false">
      <c r="A69" s="29" t="n">
        <v>2021</v>
      </c>
      <c r="B69" s="48" t="n">
        <v>1070129235</v>
      </c>
      <c r="C69" s="48" t="n">
        <v>42659775</v>
      </c>
      <c r="D69" s="59" t="s">
        <v>64</v>
      </c>
      <c r="E69" s="66" t="n">
        <f aca="false">C69+B69</f>
        <v>1112789010</v>
      </c>
    </row>
    <row r="70" customFormat="false" ht="12.75" hidden="false" customHeight="false" outlineLevel="0" collapsed="false">
      <c r="A70" s="29" t="n">
        <v>2022</v>
      </c>
      <c r="B70" s="48" t="n">
        <v>848204512</v>
      </c>
      <c r="C70" s="48" t="n">
        <v>50308160</v>
      </c>
      <c r="D70" s="59" t="s">
        <v>64</v>
      </c>
      <c r="E70" s="66" t="n">
        <f aca="false">C70+B70</f>
        <v>898512672</v>
      </c>
    </row>
    <row r="71" customFormat="false" ht="12.75" hidden="false" customHeight="false" outlineLevel="0" collapsed="false">
      <c r="A71" s="29" t="n">
        <v>2023</v>
      </c>
      <c r="B71" s="48" t="n">
        <v>1057421988</v>
      </c>
      <c r="C71" s="48" t="n">
        <v>48827196</v>
      </c>
      <c r="D71" s="59" t="s">
        <v>64</v>
      </c>
      <c r="E71" s="66" t="n">
        <f aca="false">C71+B71</f>
        <v>1106249184</v>
      </c>
    </row>
    <row r="72" customFormat="false" ht="12.75" hidden="false" customHeight="false" outlineLevel="0" collapsed="false">
      <c r="A72" s="29" t="n">
        <v>2024</v>
      </c>
      <c r="B72" s="48" t="n">
        <v>1120507391</v>
      </c>
      <c r="C72" s="48" t="n">
        <v>48281029</v>
      </c>
      <c r="D72" s="59" t="s">
        <v>64</v>
      </c>
      <c r="E72" s="66" t="n">
        <f aca="false">C72+B72</f>
        <v>1168788420</v>
      </c>
    </row>
    <row r="73" customFormat="false" ht="12.75" hidden="false" customHeight="false" outlineLevel="0" collapsed="false">
      <c r="A73" s="61"/>
      <c r="B73" s="64"/>
      <c r="C73" s="64"/>
      <c r="D73" s="62"/>
      <c r="E73" s="65"/>
    </row>
    <row r="74" customFormat="false" ht="12.75" hidden="false" customHeight="false" outlineLevel="0" collapsed="false">
      <c r="A74" s="61"/>
      <c r="B74" s="64"/>
      <c r="C74" s="64"/>
      <c r="D74" s="62"/>
      <c r="E74" s="65"/>
    </row>
    <row r="75" customFormat="false" ht="36" hidden="false" customHeight="false" outlineLevel="0" collapsed="false">
      <c r="A75" s="58" t="s">
        <v>66</v>
      </c>
      <c r="B75" s="21" t="s">
        <v>47</v>
      </c>
      <c r="C75" s="21" t="s">
        <v>50</v>
      </c>
      <c r="D75" s="21" t="s">
        <v>51</v>
      </c>
      <c r="E75" s="23" t="s">
        <v>63</v>
      </c>
    </row>
    <row r="76" customFormat="false" ht="12.75" hidden="false" customHeight="false" outlineLevel="0" collapsed="false">
      <c r="A76" s="29" t="n">
        <v>1994</v>
      </c>
      <c r="B76" s="48" t="n">
        <v>38677542.5523319</v>
      </c>
      <c r="C76" s="48" t="n">
        <v>56794881.3717972</v>
      </c>
      <c r="D76" s="48" t="n">
        <v>3003245.63957698</v>
      </c>
      <c r="E76" s="66" t="n">
        <f aca="false">SUM(B76:D76)</f>
        <v>98475669.5637061</v>
      </c>
    </row>
    <row r="77" customFormat="false" ht="12.75" hidden="false" customHeight="false" outlineLevel="0" collapsed="false">
      <c r="A77" s="29" t="n">
        <v>1995</v>
      </c>
      <c r="B77" s="48" t="n">
        <v>45434356.520321</v>
      </c>
      <c r="C77" s="48" t="n">
        <v>88496125.1986314</v>
      </c>
      <c r="D77" s="48" t="n">
        <v>8068310.57523588</v>
      </c>
      <c r="E77" s="66" t="n">
        <f aca="false">SUM(B77:D77)</f>
        <v>141998792.294188</v>
      </c>
    </row>
    <row r="78" customFormat="false" ht="12.75" hidden="false" customHeight="false" outlineLevel="0" collapsed="false">
      <c r="A78" s="29" t="n">
        <v>1996</v>
      </c>
      <c r="B78" s="48" t="n">
        <v>29952529.35787</v>
      </c>
      <c r="C78" s="48" t="n">
        <v>83148774.463314</v>
      </c>
      <c r="D78" s="48" t="n">
        <v>1727399.43857448</v>
      </c>
      <c r="E78" s="66" t="n">
        <f aca="false">SUM(B78:D78)</f>
        <v>114828703.259758</v>
      </c>
    </row>
    <row r="79" customFormat="false" ht="12.75" hidden="false" customHeight="false" outlineLevel="0" collapsed="false">
      <c r="A79" s="29" t="n">
        <v>1997</v>
      </c>
      <c r="B79" s="48" t="n">
        <v>58361007.215412</v>
      </c>
      <c r="C79" s="48" t="n">
        <v>76653313.258622</v>
      </c>
      <c r="D79" s="48" t="n">
        <v>2549142.18974872</v>
      </c>
      <c r="E79" s="66" t="n">
        <f aca="false">SUM(B79:D79)</f>
        <v>137563462.663783</v>
      </c>
    </row>
    <row r="80" customFormat="false" ht="12.75" hidden="false" customHeight="false" outlineLevel="0" collapsed="false">
      <c r="A80" s="29" t="n">
        <v>1998</v>
      </c>
      <c r="B80" s="48" t="n">
        <v>66610355.251945</v>
      </c>
      <c r="C80" s="48" t="n">
        <v>76226235.327131</v>
      </c>
      <c r="D80" s="48" t="n">
        <v>2884156.19714097</v>
      </c>
      <c r="E80" s="66" t="n">
        <f aca="false">SUM(B80:D80)</f>
        <v>145720746.776217</v>
      </c>
    </row>
    <row r="81" customFormat="false" ht="12.75" hidden="false" customHeight="false" outlineLevel="0" collapsed="false">
      <c r="A81" s="29" t="n">
        <v>1999</v>
      </c>
      <c r="B81" s="48" t="n">
        <v>58102981.56086</v>
      </c>
      <c r="C81" s="48" t="n">
        <v>65099563.50726</v>
      </c>
      <c r="D81" s="59" t="s">
        <v>64</v>
      </c>
      <c r="E81" s="66" t="n">
        <f aca="false">SUM(B81:D81)</f>
        <v>123202545.06812</v>
      </c>
    </row>
    <row r="82" customFormat="false" ht="12.75" hidden="false" customHeight="false" outlineLevel="0" collapsed="false">
      <c r="A82" s="29" t="n">
        <v>2000</v>
      </c>
      <c r="B82" s="48" t="n">
        <v>42632193.68371</v>
      </c>
      <c r="C82" s="48" t="n">
        <v>95355856.30527</v>
      </c>
      <c r="D82" s="59" t="s">
        <v>64</v>
      </c>
      <c r="E82" s="66" t="n">
        <f aca="false">SUM(B82:D82)</f>
        <v>137988049.98898</v>
      </c>
    </row>
    <row r="83" customFormat="false" ht="12.75" hidden="false" customHeight="false" outlineLevel="0" collapsed="false">
      <c r="A83" s="29" t="n">
        <v>2001</v>
      </c>
      <c r="B83" s="48" t="n">
        <v>61228645.171048</v>
      </c>
      <c r="C83" s="48" t="n">
        <v>115195105.847835</v>
      </c>
      <c r="D83" s="59" t="s">
        <v>64</v>
      </c>
      <c r="E83" s="66" t="n">
        <f aca="false">SUM(B83:D83)</f>
        <v>176423751.018883</v>
      </c>
    </row>
    <row r="84" customFormat="false" ht="12.75" hidden="false" customHeight="false" outlineLevel="0" collapsed="false">
      <c r="A84" s="29" t="n">
        <v>2002</v>
      </c>
      <c r="B84" s="48" t="n">
        <v>79838111.69435</v>
      </c>
      <c r="C84" s="48" t="n">
        <v>102629645.0059</v>
      </c>
      <c r="D84" s="59" t="s">
        <v>64</v>
      </c>
      <c r="E84" s="66" t="n">
        <f aca="false">SUM(B84:D84)</f>
        <v>182467756.70025</v>
      </c>
    </row>
    <row r="85" customFormat="false" ht="12.75" hidden="false" customHeight="false" outlineLevel="0" collapsed="false">
      <c r="A85" s="29" t="n">
        <v>2003</v>
      </c>
      <c r="B85" s="48" t="n">
        <v>126425898.12716</v>
      </c>
      <c r="C85" s="48" t="n">
        <v>237533936.5606</v>
      </c>
      <c r="D85" s="59" t="s">
        <v>64</v>
      </c>
      <c r="E85" s="66" t="n">
        <f aca="false">SUM(B85:D85)</f>
        <v>363959834.68776</v>
      </c>
    </row>
    <row r="86" customFormat="false" ht="12.75" hidden="false" customHeight="false" outlineLevel="0" collapsed="false">
      <c r="A86" s="29" t="n">
        <v>2004</v>
      </c>
      <c r="B86" s="48" t="n">
        <v>103337139.7058</v>
      </c>
      <c r="C86" s="48" t="n">
        <v>125703335.8721</v>
      </c>
      <c r="D86" s="59" t="s">
        <v>64</v>
      </c>
      <c r="E86" s="66" t="n">
        <f aca="false">SUM(B86:D86)</f>
        <v>229040475.5779</v>
      </c>
    </row>
    <row r="87" customFormat="false" ht="12.75" hidden="false" customHeight="false" outlineLevel="0" collapsed="false">
      <c r="A87" s="29" t="n">
        <v>2005</v>
      </c>
      <c r="B87" s="48" t="n">
        <v>96316706.6962</v>
      </c>
      <c r="C87" s="48" t="n">
        <v>272834587.2711</v>
      </c>
      <c r="D87" s="59" t="s">
        <v>64</v>
      </c>
      <c r="E87" s="66" t="n">
        <f aca="false">C87+B87</f>
        <v>369151293.9673</v>
      </c>
    </row>
    <row r="88" customFormat="false" ht="12.75" hidden="false" customHeight="false" outlineLevel="0" collapsed="false">
      <c r="A88" s="29" t="n">
        <v>2006</v>
      </c>
      <c r="B88" s="48" t="n">
        <v>88018015.1754</v>
      </c>
      <c r="C88" s="48" t="n">
        <v>226205379.0607</v>
      </c>
      <c r="D88" s="59" t="s">
        <v>64</v>
      </c>
      <c r="E88" s="66" t="n">
        <f aca="false">C88+B88</f>
        <v>314223394.2361</v>
      </c>
    </row>
    <row r="89" customFormat="false" ht="12.75" hidden="false" customHeight="false" outlineLevel="0" collapsed="false">
      <c r="A89" s="29" t="n">
        <v>2007</v>
      </c>
      <c r="B89" s="48" t="n">
        <v>96256598.7291</v>
      </c>
      <c r="C89" s="48" t="n">
        <v>153086132.0637</v>
      </c>
      <c r="D89" s="59" t="s">
        <v>64</v>
      </c>
      <c r="E89" s="66" t="n">
        <f aca="false">C89+B89</f>
        <v>249342730.7928</v>
      </c>
    </row>
    <row r="90" customFormat="false" ht="12.75" hidden="false" customHeight="false" outlineLevel="0" collapsed="false">
      <c r="A90" s="29" t="n">
        <v>2008</v>
      </c>
      <c r="B90" s="48" t="n">
        <v>85137398.7</v>
      </c>
      <c r="C90" s="48" t="n">
        <v>181556063.5767</v>
      </c>
      <c r="D90" s="59" t="s">
        <v>64</v>
      </c>
      <c r="E90" s="66" t="n">
        <f aca="false">C90+B90</f>
        <v>266693462.2767</v>
      </c>
    </row>
    <row r="91" customFormat="false" ht="12.75" hidden="false" customHeight="false" outlineLevel="0" collapsed="false">
      <c r="A91" s="29" t="n">
        <v>2009</v>
      </c>
      <c r="B91" s="48" t="n">
        <v>75495357.8269</v>
      </c>
      <c r="C91" s="48" t="n">
        <v>131316203.5688</v>
      </c>
      <c r="D91" s="59" t="s">
        <v>64</v>
      </c>
      <c r="E91" s="66" t="n">
        <f aca="false">C91+B91</f>
        <v>206811561.3957</v>
      </c>
    </row>
    <row r="92" customFormat="false" ht="12.75" hidden="false" customHeight="false" outlineLevel="0" collapsed="false">
      <c r="A92" s="29" t="n">
        <v>2010</v>
      </c>
      <c r="B92" s="48" t="n">
        <v>93604523.2128</v>
      </c>
      <c r="C92" s="48" t="n">
        <v>255674366.1001</v>
      </c>
      <c r="D92" s="59" t="s">
        <v>64</v>
      </c>
      <c r="E92" s="66" t="n">
        <f aca="false">C92+B92</f>
        <v>349278889.3129</v>
      </c>
    </row>
    <row r="93" customFormat="false" ht="12.75" hidden="false" customHeight="false" outlineLevel="0" collapsed="false">
      <c r="A93" s="29" t="n">
        <v>2011</v>
      </c>
      <c r="B93" s="48" t="n">
        <v>118241272.88</v>
      </c>
      <c r="C93" s="48" t="n">
        <v>207872927.01</v>
      </c>
      <c r="D93" s="59" t="s">
        <v>64</v>
      </c>
      <c r="E93" s="66" t="n">
        <f aca="false">C93+B93</f>
        <v>326114199.89</v>
      </c>
    </row>
    <row r="94" customFormat="false" ht="12.75" hidden="false" customHeight="false" outlineLevel="0" collapsed="false">
      <c r="A94" s="29" t="n">
        <v>2012</v>
      </c>
      <c r="B94" s="48" t="n">
        <v>98725927.8695</v>
      </c>
      <c r="C94" s="48" t="n">
        <v>218024763.1577</v>
      </c>
      <c r="D94" s="59" t="s">
        <v>64</v>
      </c>
      <c r="E94" s="66" t="n">
        <f aca="false">C94+B94</f>
        <v>316750691.0272</v>
      </c>
    </row>
    <row r="95" customFormat="false" ht="12.75" hidden="false" customHeight="false" outlineLevel="0" collapsed="false">
      <c r="A95" s="29" t="n">
        <v>2013</v>
      </c>
      <c r="B95" s="48" t="n">
        <v>87721605.5251</v>
      </c>
      <c r="C95" s="48" t="n">
        <v>184053926.2185</v>
      </c>
      <c r="D95" s="59" t="s">
        <v>64</v>
      </c>
      <c r="E95" s="66" t="n">
        <f aca="false">C95+B95</f>
        <v>271775531.7436</v>
      </c>
    </row>
    <row r="96" customFormat="false" ht="12.75" hidden="false" customHeight="false" outlineLevel="0" collapsed="false">
      <c r="A96" s="29" t="n">
        <v>2014</v>
      </c>
      <c r="B96" s="48" t="n">
        <v>45938006</v>
      </c>
      <c r="C96" s="48" t="n">
        <v>150752556.92</v>
      </c>
      <c r="D96" s="59" t="s">
        <v>64</v>
      </c>
      <c r="E96" s="66" t="n">
        <f aca="false">C96+B96</f>
        <v>196690562.92</v>
      </c>
    </row>
    <row r="97" customFormat="false" ht="12.75" hidden="false" customHeight="false" outlineLevel="0" collapsed="false">
      <c r="A97" s="29" t="n">
        <v>2015</v>
      </c>
      <c r="B97" s="48" t="n">
        <v>100073572.3</v>
      </c>
      <c r="C97" s="48" t="n">
        <v>153923904</v>
      </c>
      <c r="D97" s="59" t="s">
        <v>64</v>
      </c>
      <c r="E97" s="66" t="n">
        <f aca="false">C97+B97</f>
        <v>253997476.3</v>
      </c>
    </row>
    <row r="98" customFormat="false" ht="12.75" hidden="false" customHeight="false" outlineLevel="0" collapsed="false">
      <c r="A98" s="29" t="n">
        <v>2016</v>
      </c>
      <c r="B98" s="48" t="n">
        <v>85016518</v>
      </c>
      <c r="C98" s="48" t="n">
        <v>138928854.045556</v>
      </c>
      <c r="D98" s="59" t="s">
        <v>64</v>
      </c>
      <c r="E98" s="66" t="n">
        <f aca="false">C98+B98</f>
        <v>223945372.045556</v>
      </c>
    </row>
    <row r="99" customFormat="false" ht="12.75" hidden="false" customHeight="false" outlineLevel="0" collapsed="false">
      <c r="A99" s="29" t="n">
        <v>2017</v>
      </c>
      <c r="B99" s="48" t="n">
        <v>54559771</v>
      </c>
      <c r="C99" s="48" t="n">
        <v>185790519</v>
      </c>
      <c r="D99" s="59" t="s">
        <v>64</v>
      </c>
      <c r="E99" s="66" t="n">
        <f aca="false">C99+B99</f>
        <v>240350290</v>
      </c>
    </row>
    <row r="100" customFormat="false" ht="12.75" hidden="false" customHeight="false" outlineLevel="0" collapsed="false">
      <c r="A100" s="29" t="n">
        <v>2018</v>
      </c>
      <c r="B100" s="48" t="n">
        <v>66386402</v>
      </c>
      <c r="C100" s="48" t="n">
        <v>132509279</v>
      </c>
      <c r="D100" s="59" t="s">
        <v>64</v>
      </c>
      <c r="E100" s="66" t="n">
        <f aca="false">C100+B100</f>
        <v>198895681</v>
      </c>
    </row>
    <row r="101" customFormat="false" ht="12.75" hidden="false" customHeight="false" outlineLevel="0" collapsed="false">
      <c r="A101" s="29" t="n">
        <v>2019</v>
      </c>
      <c r="B101" s="48" t="n">
        <v>82510022</v>
      </c>
      <c r="C101" s="48" t="n">
        <v>174064183</v>
      </c>
      <c r="D101" s="59" t="s">
        <v>64</v>
      </c>
      <c r="E101" s="66" t="n">
        <f aca="false">C101+B101</f>
        <v>256574205</v>
      </c>
    </row>
    <row r="102" customFormat="false" ht="12.75" hidden="false" customHeight="false" outlineLevel="0" collapsed="false">
      <c r="A102" s="29" t="n">
        <v>2020</v>
      </c>
      <c r="B102" s="48" t="n">
        <v>36399693</v>
      </c>
      <c r="C102" s="48" t="n">
        <v>115369534</v>
      </c>
      <c r="D102" s="59" t="s">
        <v>64</v>
      </c>
      <c r="E102" s="66" t="n">
        <f aca="false">C102+B102</f>
        <v>151769227</v>
      </c>
    </row>
    <row r="103" customFormat="false" ht="12.75" hidden="false" customHeight="false" outlineLevel="0" collapsed="false">
      <c r="A103" s="29" t="n">
        <v>2021</v>
      </c>
      <c r="B103" s="48" t="n">
        <v>52077212</v>
      </c>
      <c r="C103" s="48" t="n">
        <v>190777402</v>
      </c>
      <c r="D103" s="59" t="s">
        <v>64</v>
      </c>
      <c r="E103" s="66" t="n">
        <f aca="false">C103+B103</f>
        <v>242854614</v>
      </c>
    </row>
    <row r="104" customFormat="false" ht="12.75" hidden="false" customHeight="false" outlineLevel="0" collapsed="false">
      <c r="A104" s="29" t="n">
        <v>2022</v>
      </c>
      <c r="B104" s="48" t="n">
        <v>66388203</v>
      </c>
      <c r="C104" s="48" t="n">
        <v>217296122</v>
      </c>
      <c r="D104" s="59" t="s">
        <v>64</v>
      </c>
      <c r="E104" s="66" t="n">
        <f aca="false">C104+B104</f>
        <v>283684325</v>
      </c>
    </row>
    <row r="105" customFormat="false" ht="12.75" hidden="false" customHeight="false" outlineLevel="0" collapsed="false">
      <c r="A105" s="29" t="n">
        <v>2023</v>
      </c>
      <c r="B105" s="48" t="n">
        <v>71371615</v>
      </c>
      <c r="C105" s="48" t="n">
        <v>165917888</v>
      </c>
      <c r="D105" s="59" t="s">
        <v>64</v>
      </c>
      <c r="E105" s="66" t="n">
        <f aca="false">C105+B105</f>
        <v>237289503</v>
      </c>
    </row>
    <row r="106" customFormat="false" ht="12.75" hidden="false" customHeight="false" outlineLevel="0" collapsed="false">
      <c r="A106" s="29" t="n">
        <v>2024</v>
      </c>
      <c r="B106" s="48" t="n">
        <v>56131304</v>
      </c>
      <c r="C106" s="48" t="n">
        <v>218882145</v>
      </c>
      <c r="D106" s="59" t="s">
        <v>64</v>
      </c>
      <c r="E106" s="66" t="n">
        <f aca="false">C106+B106</f>
        <v>275013449</v>
      </c>
    </row>
    <row r="107" customFormat="false" ht="12.75" hidden="false" customHeight="false" outlineLevel="0" collapsed="false">
      <c r="A107" s="34" t="s">
        <v>67</v>
      </c>
      <c r="B107" s="55"/>
      <c r="C107" s="55"/>
      <c r="D107" s="55"/>
      <c r="E107" s="55"/>
    </row>
    <row r="108" customFormat="false" ht="12.75" hidden="false" customHeight="false" outlineLevel="0" collapsed="false">
      <c r="A108" s="37" t="s">
        <v>68</v>
      </c>
      <c r="B108" s="55"/>
      <c r="C108" s="55"/>
      <c r="D108" s="55"/>
      <c r="E108" s="55"/>
    </row>
    <row r="109" customFormat="false" ht="12.75" hidden="false" customHeight="false" outlineLevel="0" collapsed="false">
      <c r="A109" s="35"/>
      <c r="B109" s="55"/>
      <c r="C109" s="55"/>
      <c r="D109" s="55"/>
      <c r="E109" s="55"/>
    </row>
  </sheetData>
  <hyperlinks>
    <hyperlink ref="A2" location="Sommaire!A1" display="Retour au menu &quot;Production cinématographique&quot;"/>
  </hyperlinks>
  <printOptions headings="false" gridLines="false" gridLinesSet="true" horizontalCentered="false" verticalCentered="false"/>
  <pageMargins left="0.590277777777778" right="0.39375"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rowBreaks count="1" manualBreakCount="1">
    <brk id="7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3" activeCellId="0" sqref="A73"/>
    </sheetView>
  </sheetViews>
  <sheetFormatPr defaultColWidth="11.43359375" defaultRowHeight="12" zeroHeight="false" outlineLevelRow="0" outlineLevelCol="0"/>
  <cols>
    <col collapsed="false" customWidth="true" hidden="false" outlineLevel="0" max="1" min="1" style="39" width="6"/>
    <col collapsed="false" customWidth="true" hidden="false" outlineLevel="0" max="2" min="2" style="67" width="12.57"/>
    <col collapsed="false" customWidth="true" hidden="false" outlineLevel="0" max="4" min="3" style="40" width="10.42"/>
    <col collapsed="false" customWidth="false" hidden="false" outlineLevel="0" max="5" min="5" style="40" width="11.43"/>
    <col collapsed="false" customWidth="true" hidden="false" outlineLevel="0" max="6" min="6" style="40" width="6.85"/>
    <col collapsed="false" customWidth="true" hidden="false" outlineLevel="0" max="7" min="7" style="40" width="9.42"/>
    <col collapsed="false" customWidth="true" hidden="false" outlineLevel="0" max="8" min="8" style="40" width="11.14"/>
    <col collapsed="false" customWidth="true" hidden="false" outlineLevel="0" max="9" min="9" style="40" width="12"/>
    <col collapsed="false" customWidth="true" hidden="false" outlineLevel="0" max="10" min="10" style="40" width="8.15"/>
    <col collapsed="false" customWidth="true" hidden="false" outlineLevel="0" max="13" min="11" style="40" width="10.85"/>
    <col collapsed="false" customWidth="true" hidden="false" outlineLevel="0" max="14" min="14" style="67" width="9"/>
    <col collapsed="false" customWidth="true" hidden="false" outlineLevel="0" max="15" min="15" style="40" width="11.71"/>
    <col collapsed="false" customWidth="true" hidden="false" outlineLevel="0" max="16" min="16" style="40" width="7.86"/>
    <col collapsed="false" customWidth="true" hidden="false" outlineLevel="0" max="17" min="17" style="39" width="6.43"/>
    <col collapsed="false" customWidth="false" hidden="false" outlineLevel="0" max="16384" min="18" style="39" width="11.43"/>
  </cols>
  <sheetData>
    <row r="1" s="1" customFormat="true" ht="12.75" hidden="false" customHeight="false" outlineLevel="0" collapsed="false">
      <c r="B1" s="68"/>
      <c r="C1" s="69"/>
      <c r="D1" s="69"/>
      <c r="E1" s="69"/>
      <c r="F1" s="69"/>
      <c r="G1" s="69"/>
      <c r="H1" s="69"/>
      <c r="I1" s="69"/>
      <c r="J1" s="69"/>
      <c r="K1" s="69"/>
      <c r="L1" s="69"/>
      <c r="M1" s="69"/>
      <c r="N1" s="70"/>
      <c r="O1" s="69"/>
      <c r="P1" s="69"/>
      <c r="Q1" s="10"/>
    </row>
    <row r="2" s="13" customFormat="true" ht="12.75" hidden="false" customHeight="false" outlineLevel="0" collapsed="false">
      <c r="A2" s="11" t="s">
        <v>41</v>
      </c>
      <c r="B2" s="71"/>
      <c r="C2" s="72"/>
      <c r="D2" s="72"/>
      <c r="E2" s="72"/>
      <c r="F2" s="72"/>
      <c r="G2" s="72"/>
      <c r="H2" s="72"/>
      <c r="I2" s="72"/>
      <c r="J2" s="72"/>
      <c r="K2" s="72"/>
      <c r="L2" s="72"/>
      <c r="M2" s="72"/>
      <c r="N2" s="73"/>
      <c r="O2" s="72"/>
      <c r="P2" s="72"/>
      <c r="Q2" s="12"/>
    </row>
    <row r="3" s="1" customFormat="true" ht="12.75" hidden="false" customHeight="false" outlineLevel="0" collapsed="false">
      <c r="B3" s="68"/>
      <c r="C3" s="69"/>
      <c r="D3" s="69"/>
      <c r="E3" s="69"/>
      <c r="F3" s="69"/>
      <c r="G3" s="69"/>
      <c r="H3" s="69"/>
      <c r="I3" s="69"/>
      <c r="J3" s="69"/>
      <c r="K3" s="69"/>
      <c r="L3" s="69"/>
      <c r="M3" s="69"/>
      <c r="N3" s="70"/>
      <c r="O3" s="69"/>
      <c r="P3" s="69"/>
      <c r="Q3" s="10"/>
    </row>
    <row r="4" s="1" customFormat="true" ht="12.75" hidden="false" customHeight="false" outlineLevel="0" collapsed="false">
      <c r="B4" s="68"/>
      <c r="C4" s="69"/>
      <c r="D4" s="69"/>
      <c r="E4" s="69"/>
      <c r="F4" s="69"/>
      <c r="G4" s="69"/>
      <c r="H4" s="69"/>
      <c r="I4" s="69"/>
      <c r="J4" s="69"/>
      <c r="K4" s="69"/>
      <c r="L4" s="69"/>
      <c r="M4" s="69"/>
      <c r="N4" s="70"/>
      <c r="O4" s="69"/>
      <c r="P4" s="69"/>
      <c r="Q4" s="10"/>
    </row>
    <row r="5" s="17" customFormat="true" ht="12.75" hidden="false" customHeight="false" outlineLevel="0" collapsed="false">
      <c r="A5" s="16" t="s">
        <v>69</v>
      </c>
      <c r="B5" s="74"/>
      <c r="C5" s="75"/>
      <c r="D5" s="75"/>
      <c r="E5" s="75"/>
      <c r="F5" s="75"/>
      <c r="G5" s="75"/>
      <c r="H5" s="75"/>
      <c r="I5" s="75"/>
      <c r="J5" s="75"/>
      <c r="K5" s="75"/>
      <c r="L5" s="75"/>
      <c r="M5" s="75"/>
      <c r="N5" s="74"/>
      <c r="O5" s="75"/>
      <c r="P5" s="75"/>
    </row>
    <row r="6" s="19" customFormat="true" ht="3" hidden="false" customHeight="true" outlineLevel="0" collapsed="false">
      <c r="B6" s="76"/>
      <c r="C6" s="77"/>
      <c r="D6" s="77"/>
      <c r="E6" s="77"/>
      <c r="F6" s="77"/>
      <c r="G6" s="77"/>
      <c r="H6" s="77"/>
      <c r="I6" s="77"/>
      <c r="J6" s="77"/>
      <c r="K6" s="77"/>
      <c r="L6" s="77"/>
      <c r="M6" s="77"/>
      <c r="N6" s="76"/>
      <c r="O6" s="77"/>
      <c r="P6" s="77"/>
    </row>
    <row r="7" s="80" customFormat="true" ht="61.5" hidden="false" customHeight="false" outlineLevel="0" collapsed="false">
      <c r="A7" s="58" t="s">
        <v>70</v>
      </c>
      <c r="B7" s="78" t="s">
        <v>71</v>
      </c>
      <c r="C7" s="21" t="s">
        <v>72</v>
      </c>
      <c r="D7" s="21" t="s">
        <v>73</v>
      </c>
      <c r="E7" s="21" t="s">
        <v>74</v>
      </c>
      <c r="F7" s="21" t="s">
        <v>75</v>
      </c>
      <c r="G7" s="21" t="s">
        <v>76</v>
      </c>
      <c r="H7" s="21" t="s">
        <v>77</v>
      </c>
      <c r="I7" s="21" t="s">
        <v>78</v>
      </c>
      <c r="J7" s="21" t="s">
        <v>79</v>
      </c>
      <c r="K7" s="21" t="s">
        <v>80</v>
      </c>
      <c r="L7" s="21" t="s">
        <v>81</v>
      </c>
      <c r="M7" s="21" t="s">
        <v>82</v>
      </c>
      <c r="N7" s="78" t="s">
        <v>83</v>
      </c>
      <c r="O7" s="21" t="s">
        <v>84</v>
      </c>
      <c r="P7" s="79" t="s">
        <v>63</v>
      </c>
    </row>
    <row r="8" s="19" customFormat="true" ht="12" hidden="false" customHeight="false" outlineLevel="0" collapsed="false">
      <c r="A8" s="29" t="n">
        <v>1994</v>
      </c>
      <c r="B8" s="81" t="n">
        <f aca="false">SUM(C8:M8)</f>
        <v>315092888.397432</v>
      </c>
      <c r="C8" s="82" t="n">
        <v>134586851.342692</v>
      </c>
      <c r="D8" s="82" t="n">
        <v>12348370.3962302</v>
      </c>
      <c r="E8" s="82" t="s">
        <v>85</v>
      </c>
      <c r="F8" s="82" t="n">
        <v>31441388</v>
      </c>
      <c r="G8" s="82" t="s">
        <v>64</v>
      </c>
      <c r="H8" s="82" t="n">
        <v>22897842.389059</v>
      </c>
      <c r="I8" s="82" t="n">
        <v>98078075.2396879</v>
      </c>
      <c r="J8" s="82" t="s">
        <v>64</v>
      </c>
      <c r="K8" s="82" t="n">
        <v>15740361.0297626</v>
      </c>
      <c r="L8" s="82" t="s">
        <v>64</v>
      </c>
      <c r="M8" s="82" t="s">
        <v>64</v>
      </c>
      <c r="N8" s="81" t="n">
        <v>39044654.1549</v>
      </c>
      <c r="O8" s="82" t="s">
        <v>64</v>
      </c>
      <c r="P8" s="83" t="n">
        <f aca="false">B8+N8</f>
        <v>354137542.552332</v>
      </c>
    </row>
    <row r="9" s="19" customFormat="true" ht="12" hidden="false" customHeight="false" outlineLevel="0" collapsed="false">
      <c r="A9" s="29" t="n">
        <v>1995</v>
      </c>
      <c r="B9" s="81" t="n">
        <f aca="false">SUM(C9:M9)</f>
        <v>363793337.53734</v>
      </c>
      <c r="C9" s="82" t="n">
        <v>146935368.935356</v>
      </c>
      <c r="D9" s="82" t="n">
        <v>23423791.4985281</v>
      </c>
      <c r="E9" s="82" t="s">
        <v>85</v>
      </c>
      <c r="F9" s="82" t="n">
        <v>24833948.73</v>
      </c>
      <c r="G9" s="82" t="s">
        <v>64</v>
      </c>
      <c r="H9" s="82" t="n">
        <v>29704691.0087094</v>
      </c>
      <c r="I9" s="82" t="n">
        <v>122953943.632231</v>
      </c>
      <c r="J9" s="82" t="s">
        <v>64</v>
      </c>
      <c r="K9" s="82" t="n">
        <v>15941593.732516</v>
      </c>
      <c r="L9" s="82" t="s">
        <v>64</v>
      </c>
      <c r="M9" s="82" t="s">
        <v>64</v>
      </c>
      <c r="N9" s="81" t="n">
        <v>51177105.18985</v>
      </c>
      <c r="O9" s="82" t="s">
        <v>64</v>
      </c>
      <c r="P9" s="83" t="n">
        <f aca="false">B9+N9</f>
        <v>414970442.727191</v>
      </c>
    </row>
    <row r="10" s="19" customFormat="true" ht="12" hidden="false" customHeight="false" outlineLevel="0" collapsed="false">
      <c r="A10" s="29" t="n">
        <v>1996</v>
      </c>
      <c r="B10" s="81" t="n">
        <f aca="false">SUM(C10:M10)</f>
        <v>354049355.923456</v>
      </c>
      <c r="C10" s="82" t="n">
        <v>131542390.155271</v>
      </c>
      <c r="D10" s="82" t="n">
        <v>18568293</v>
      </c>
      <c r="E10" s="82" t="s">
        <v>85</v>
      </c>
      <c r="F10" s="82" t="n">
        <v>20283343</v>
      </c>
      <c r="G10" s="82" t="s">
        <v>64</v>
      </c>
      <c r="H10" s="82" t="n">
        <v>30150604.3841288</v>
      </c>
      <c r="I10" s="82" t="n">
        <v>132299068.384056</v>
      </c>
      <c r="J10" s="82" t="s">
        <v>64</v>
      </c>
      <c r="K10" s="82" t="n">
        <v>21205657</v>
      </c>
      <c r="L10" s="82" t="s">
        <v>64</v>
      </c>
      <c r="M10" s="82" t="s">
        <v>64</v>
      </c>
      <c r="N10" s="81" t="n">
        <v>30912052.827424</v>
      </c>
      <c r="O10" s="82" t="s">
        <v>64</v>
      </c>
      <c r="P10" s="83" t="n">
        <f aca="false">B10+N10</f>
        <v>384961408.75088</v>
      </c>
    </row>
    <row r="11" s="19" customFormat="true" ht="12" hidden="false" customHeight="false" outlineLevel="0" collapsed="false">
      <c r="A11" s="29" t="n">
        <v>1997</v>
      </c>
      <c r="B11" s="81" t="n">
        <f aca="false">SUM(C11:M11)</f>
        <v>538001763.127478</v>
      </c>
      <c r="C11" s="82" t="n">
        <v>258515886.699773</v>
      </c>
      <c r="D11" s="82" t="n">
        <v>27059702</v>
      </c>
      <c r="E11" s="82" t="s">
        <v>85</v>
      </c>
      <c r="F11" s="82" t="n">
        <v>30859495</v>
      </c>
      <c r="G11" s="82" t="s">
        <v>64</v>
      </c>
      <c r="H11" s="82" t="n">
        <v>33671414.4372268</v>
      </c>
      <c r="I11" s="82" t="n">
        <v>167068877.990478</v>
      </c>
      <c r="J11" s="82" t="s">
        <v>64</v>
      </c>
      <c r="K11" s="82" t="n">
        <v>20826387</v>
      </c>
      <c r="L11" s="82" t="s">
        <v>64</v>
      </c>
      <c r="M11" s="82" t="s">
        <v>64</v>
      </c>
      <c r="N11" s="81" t="n">
        <v>59050864.25511</v>
      </c>
      <c r="O11" s="82" t="s">
        <v>64</v>
      </c>
      <c r="P11" s="83" t="n">
        <f aca="false">B11+N11</f>
        <v>597052627.382588</v>
      </c>
    </row>
    <row r="12" s="19" customFormat="true" ht="12" hidden="false" customHeight="false" outlineLevel="0" collapsed="false">
      <c r="A12" s="29" t="n">
        <v>1998</v>
      </c>
      <c r="B12" s="81" t="n">
        <f aca="false">SUM(C12:M12)</f>
        <v>576679488.245956</v>
      </c>
      <c r="C12" s="82" t="n">
        <v>255902837.791847</v>
      </c>
      <c r="D12" s="82" t="n">
        <v>27722860</v>
      </c>
      <c r="E12" s="82" t="s">
        <v>85</v>
      </c>
      <c r="F12" s="82" t="n">
        <v>27722856</v>
      </c>
      <c r="G12" s="82" t="s">
        <v>64</v>
      </c>
      <c r="H12" s="82" t="n">
        <v>36564896.7843929</v>
      </c>
      <c r="I12" s="82" t="n">
        <v>185104635.669716</v>
      </c>
      <c r="J12" s="82" t="s">
        <v>64</v>
      </c>
      <c r="K12" s="82" t="n">
        <v>43661402</v>
      </c>
      <c r="L12" s="82" t="s">
        <v>64</v>
      </c>
      <c r="M12" s="82" t="s">
        <v>64</v>
      </c>
      <c r="N12" s="81" t="n">
        <v>68832098.48915</v>
      </c>
      <c r="O12" s="82" t="s">
        <v>64</v>
      </c>
      <c r="P12" s="83" t="n">
        <f aca="false">B12+N12</f>
        <v>645511586.735106</v>
      </c>
    </row>
    <row r="13" s="19" customFormat="true" ht="12" hidden="false" customHeight="false" outlineLevel="0" collapsed="false">
      <c r="A13" s="29" t="n">
        <v>1999</v>
      </c>
      <c r="B13" s="81" t="n">
        <f aca="false">SUM(C13:M13)</f>
        <v>545574720.93968</v>
      </c>
      <c r="C13" s="82" t="n">
        <v>211227715.682581</v>
      </c>
      <c r="D13" s="82" t="n">
        <v>26091653</v>
      </c>
      <c r="E13" s="82" t="s">
        <v>85</v>
      </c>
      <c r="F13" s="82" t="n">
        <v>26012761</v>
      </c>
      <c r="G13" s="82" t="s">
        <v>64</v>
      </c>
      <c r="H13" s="82" t="n">
        <v>29472206.2574223</v>
      </c>
      <c r="I13" s="82" t="n">
        <v>201155715.999677</v>
      </c>
      <c r="J13" s="82" t="s">
        <v>64</v>
      </c>
      <c r="K13" s="82" t="n">
        <v>51614669</v>
      </c>
      <c r="L13" s="82" t="s">
        <v>64</v>
      </c>
      <c r="M13" s="82" t="s">
        <v>64</v>
      </c>
      <c r="N13" s="81" t="n">
        <v>58102981.56086</v>
      </c>
      <c r="O13" s="82" t="s">
        <v>64</v>
      </c>
      <c r="P13" s="83" t="n">
        <f aca="false">B13+N13</f>
        <v>603677702.50054</v>
      </c>
    </row>
    <row r="14" s="19" customFormat="true" ht="12" hidden="false" customHeight="false" outlineLevel="0" collapsed="false">
      <c r="A14" s="29" t="n">
        <v>2000</v>
      </c>
      <c r="B14" s="81" t="n">
        <f aca="false">SUM(C14:M14)</f>
        <v>633157397.341048</v>
      </c>
      <c r="C14" s="82" t="n">
        <v>296131100.249292</v>
      </c>
      <c r="D14" s="82" t="n">
        <v>38767790</v>
      </c>
      <c r="E14" s="82" t="s">
        <v>85</v>
      </c>
      <c r="F14" s="82" t="n">
        <v>24060928</v>
      </c>
      <c r="G14" s="82" t="s">
        <v>64</v>
      </c>
      <c r="H14" s="82" t="n">
        <v>27115751.0987229</v>
      </c>
      <c r="I14" s="82" t="n">
        <v>209876642.993033</v>
      </c>
      <c r="J14" s="82" t="s">
        <v>64</v>
      </c>
      <c r="K14" s="82" t="n">
        <v>37205185</v>
      </c>
      <c r="L14" s="82" t="s">
        <v>64</v>
      </c>
      <c r="M14" s="82" t="s">
        <v>64</v>
      </c>
      <c r="N14" s="81" t="n">
        <v>43835118.02171</v>
      </c>
      <c r="O14" s="82" t="s">
        <v>64</v>
      </c>
      <c r="P14" s="83" t="n">
        <f aca="false">B14+N14</f>
        <v>676992515.362758</v>
      </c>
    </row>
    <row r="15" s="19" customFormat="true" ht="12" hidden="false" customHeight="false" outlineLevel="0" collapsed="false">
      <c r="A15" s="29" t="n">
        <v>2001</v>
      </c>
      <c r="B15" s="81" t="n">
        <f aca="false">SUM(C15:M15)</f>
        <v>687889579.64825</v>
      </c>
      <c r="C15" s="82" t="n">
        <v>321061603.811259</v>
      </c>
      <c r="D15" s="82" t="n">
        <v>24775894</v>
      </c>
      <c r="E15" s="82" t="n">
        <v>53812614.14</v>
      </c>
      <c r="F15" s="82" t="n">
        <v>23142695</v>
      </c>
      <c r="G15" s="82" t="s">
        <v>64</v>
      </c>
      <c r="H15" s="82" t="n">
        <v>26334877.3501921</v>
      </c>
      <c r="I15" s="82" t="n">
        <v>238761895.346799</v>
      </c>
      <c r="J15" s="82" t="s">
        <v>64</v>
      </c>
      <c r="K15" s="82" t="s">
        <v>64</v>
      </c>
      <c r="L15" s="82" t="s">
        <v>64</v>
      </c>
      <c r="M15" s="82" t="s">
        <v>64</v>
      </c>
      <c r="N15" s="81" t="n">
        <v>61228645.171048</v>
      </c>
      <c r="O15" s="82" t="s">
        <v>64</v>
      </c>
      <c r="P15" s="83" t="n">
        <f aca="false">B15+N15</f>
        <v>749118224.819298</v>
      </c>
    </row>
    <row r="16" s="19" customFormat="true" ht="12" hidden="false" customHeight="false" outlineLevel="0" collapsed="false">
      <c r="A16" s="29" t="n">
        <v>2002</v>
      </c>
      <c r="B16" s="81" t="n">
        <f aca="false">SUM(C16:M16)</f>
        <v>644327453.3557</v>
      </c>
      <c r="C16" s="82" t="n">
        <v>211159905.6657</v>
      </c>
      <c r="D16" s="82" t="n">
        <v>33264806</v>
      </c>
      <c r="E16" s="82" t="n">
        <v>54768838.26</v>
      </c>
      <c r="F16" s="82" t="n">
        <v>24498444</v>
      </c>
      <c r="G16" s="82" t="n">
        <v>7185848.38</v>
      </c>
      <c r="H16" s="82" t="n">
        <v>33012936.34</v>
      </c>
      <c r="I16" s="82" t="n">
        <v>214891365.71</v>
      </c>
      <c r="J16" s="82" t="s">
        <v>64</v>
      </c>
      <c r="K16" s="82" t="n">
        <v>54522039</v>
      </c>
      <c r="L16" s="82" t="n">
        <v>11023270</v>
      </c>
      <c r="M16" s="82" t="s">
        <v>64</v>
      </c>
      <c r="N16" s="81" t="n">
        <v>79838111.69435</v>
      </c>
      <c r="O16" s="82" t="s">
        <v>64</v>
      </c>
      <c r="P16" s="83" t="n">
        <f aca="false">B16+N16</f>
        <v>724165565.05005</v>
      </c>
    </row>
    <row r="17" s="19" customFormat="true" ht="12" hidden="false" customHeight="false" outlineLevel="0" collapsed="false">
      <c r="A17" s="29" t="n">
        <v>2003</v>
      </c>
      <c r="B17" s="81" t="n">
        <f aca="false">SUM(C17:M17)</f>
        <v>720610972.0431</v>
      </c>
      <c r="C17" s="82" t="n">
        <v>223684442.593253</v>
      </c>
      <c r="D17" s="82" t="n">
        <v>37732101</v>
      </c>
      <c r="E17" s="82" t="n">
        <v>56837541.2</v>
      </c>
      <c r="F17" s="82" t="n">
        <v>29393356.31</v>
      </c>
      <c r="G17" s="82" t="n">
        <v>9737045</v>
      </c>
      <c r="H17" s="82" t="n">
        <v>32135279.02</v>
      </c>
      <c r="I17" s="82" t="n">
        <v>222044157.26</v>
      </c>
      <c r="J17" s="82" t="s">
        <v>64</v>
      </c>
      <c r="K17" s="82" t="n">
        <v>51208477.61</v>
      </c>
      <c r="L17" s="82" t="n">
        <v>17207248</v>
      </c>
      <c r="M17" s="82" t="n">
        <v>40631324.0498466</v>
      </c>
      <c r="N17" s="81" t="n">
        <v>126425898.12716</v>
      </c>
      <c r="O17" s="82" t="n">
        <v>7071943.98015337</v>
      </c>
      <c r="P17" s="83" t="n">
        <f aca="false">B17+N17</f>
        <v>847036870.17026</v>
      </c>
    </row>
    <row r="18" s="19" customFormat="true" ht="12" hidden="false" customHeight="false" outlineLevel="0" collapsed="false">
      <c r="A18" s="29" t="n">
        <v>2004</v>
      </c>
      <c r="B18" s="81" t="n">
        <f aca="false">SUM(C18:M18)</f>
        <v>789072559.2944</v>
      </c>
      <c r="C18" s="82" t="n">
        <v>253777928.7144</v>
      </c>
      <c r="D18" s="82" t="n">
        <v>27516960</v>
      </c>
      <c r="E18" s="82" t="n">
        <v>53644052.43</v>
      </c>
      <c r="F18" s="82" t="n">
        <v>31255200</v>
      </c>
      <c r="G18" s="82" t="n">
        <v>11009516</v>
      </c>
      <c r="H18" s="82" t="n">
        <v>38133245</v>
      </c>
      <c r="I18" s="82" t="n">
        <v>251080740</v>
      </c>
      <c r="J18" s="82" t="s">
        <v>64</v>
      </c>
      <c r="K18" s="82" t="n">
        <v>51666693</v>
      </c>
      <c r="L18" s="82" t="n">
        <v>18187225</v>
      </c>
      <c r="M18" s="82" t="n">
        <v>52800999.15</v>
      </c>
      <c r="N18" s="81" t="n">
        <v>103337139.7058</v>
      </c>
      <c r="O18" s="82" t="n">
        <v>5438132.85</v>
      </c>
      <c r="P18" s="83" t="n">
        <f aca="false">B18+N18</f>
        <v>892409699.0002</v>
      </c>
    </row>
    <row r="19" s="19" customFormat="true" ht="12" hidden="false" customHeight="false" outlineLevel="0" collapsed="false">
      <c r="A19" s="29" t="n">
        <v>2005</v>
      </c>
      <c r="B19" s="81" t="n">
        <f aca="false">SUM(C19:M19)</f>
        <v>837356940.3033</v>
      </c>
      <c r="C19" s="82" t="n">
        <v>275422579.3121</v>
      </c>
      <c r="D19" s="82" t="n">
        <v>29052459</v>
      </c>
      <c r="E19" s="82" t="n">
        <v>53799823.41</v>
      </c>
      <c r="F19" s="82" t="n">
        <v>26957000</v>
      </c>
      <c r="G19" s="82" t="n">
        <v>12051500</v>
      </c>
      <c r="H19" s="82" t="n">
        <v>35761000</v>
      </c>
      <c r="I19" s="82" t="n">
        <v>237774950</v>
      </c>
      <c r="J19" s="82" t="s">
        <v>64</v>
      </c>
      <c r="K19" s="82" t="n">
        <v>90183434</v>
      </c>
      <c r="L19" s="82" t="n">
        <v>29049815</v>
      </c>
      <c r="M19" s="82" t="n">
        <v>47304379.5812</v>
      </c>
      <c r="N19" s="81" t="n">
        <v>96316706.6962</v>
      </c>
      <c r="O19" s="82" t="n">
        <v>2563625.4188</v>
      </c>
      <c r="P19" s="83" t="n">
        <f aca="false">B19+N19</f>
        <v>933673646.9995</v>
      </c>
    </row>
    <row r="20" s="19" customFormat="true" ht="12" hidden="false" customHeight="false" outlineLevel="0" collapsed="false">
      <c r="A20" s="29" t="n">
        <v>2006</v>
      </c>
      <c r="B20" s="81" t="n">
        <f aca="false">SUM(C20:M20)</f>
        <v>777020495.8246</v>
      </c>
      <c r="C20" s="82" t="n">
        <v>297779690.3946</v>
      </c>
      <c r="D20" s="82" t="n">
        <v>30244828</v>
      </c>
      <c r="E20" s="82" t="n">
        <v>50523673.68</v>
      </c>
      <c r="F20" s="82" t="n">
        <v>22251714</v>
      </c>
      <c r="G20" s="82" t="n">
        <v>12864100</v>
      </c>
      <c r="H20" s="82" t="n">
        <v>28550000</v>
      </c>
      <c r="I20" s="82" t="n">
        <v>219009000</v>
      </c>
      <c r="J20" s="82" t="s">
        <v>64</v>
      </c>
      <c r="K20" s="82" t="n">
        <v>63813065</v>
      </c>
      <c r="L20" s="82" t="n">
        <v>19350589</v>
      </c>
      <c r="M20" s="82" t="n">
        <v>32633835.75</v>
      </c>
      <c r="N20" s="81" t="n">
        <v>88018015.1754</v>
      </c>
      <c r="O20" s="82" t="n">
        <v>3470913.25</v>
      </c>
      <c r="P20" s="83" t="n">
        <f aca="false">B20+N20</f>
        <v>865038511</v>
      </c>
    </row>
    <row r="21" s="19" customFormat="true" ht="12" hidden="false" customHeight="false" outlineLevel="0" collapsed="false">
      <c r="A21" s="29" t="n">
        <v>2007</v>
      </c>
      <c r="B21" s="81" t="n">
        <f aca="false">SUM(C21:M21)</f>
        <v>907371333.2709</v>
      </c>
      <c r="C21" s="82" t="n">
        <v>284299147.4788</v>
      </c>
      <c r="D21" s="82" t="n">
        <v>39186500</v>
      </c>
      <c r="E21" s="82" t="n">
        <v>47957767.42</v>
      </c>
      <c r="F21" s="82" t="n">
        <v>25853300</v>
      </c>
      <c r="G21" s="82" t="n">
        <v>15567100</v>
      </c>
      <c r="H21" s="82" t="n">
        <v>37990000</v>
      </c>
      <c r="I21" s="82" t="n">
        <v>268748000</v>
      </c>
      <c r="J21" s="82" t="s">
        <v>64</v>
      </c>
      <c r="K21" s="82" t="n">
        <v>94940114</v>
      </c>
      <c r="L21" s="82" t="n">
        <v>21069466</v>
      </c>
      <c r="M21" s="82" t="n">
        <v>71759938.3721</v>
      </c>
      <c r="N21" s="81" t="n">
        <v>96256598.7291</v>
      </c>
      <c r="O21" s="82" t="n">
        <v>10537501.6279</v>
      </c>
      <c r="P21" s="83" t="n">
        <f aca="false">B21+N21</f>
        <v>1003627932</v>
      </c>
    </row>
    <row r="22" s="19" customFormat="true" ht="12" hidden="false" customHeight="false" outlineLevel="0" collapsed="false">
      <c r="A22" s="29" t="n">
        <v>2008</v>
      </c>
      <c r="B22" s="81" t="n">
        <f aca="false">SUM(C22:M22)</f>
        <v>1174058265.2996</v>
      </c>
      <c r="C22" s="82" t="n">
        <v>357627121.999652</v>
      </c>
      <c r="D22" s="82" t="n">
        <v>35295836</v>
      </c>
      <c r="E22" s="82" t="n">
        <v>53236033.32</v>
      </c>
      <c r="F22" s="82" t="n">
        <v>25984177</v>
      </c>
      <c r="G22" s="82" t="n">
        <v>23334100</v>
      </c>
      <c r="H22" s="82" t="n">
        <v>39770000</v>
      </c>
      <c r="I22" s="82" t="n">
        <v>308972000</v>
      </c>
      <c r="J22" s="82" t="n">
        <v>123676373</v>
      </c>
      <c r="K22" s="82" t="n">
        <v>28951334</v>
      </c>
      <c r="L22" s="82" t="n">
        <v>21270333</v>
      </c>
      <c r="M22" s="82" t="n">
        <v>155940956.979948</v>
      </c>
      <c r="N22" s="81" t="n">
        <v>85137398.7</v>
      </c>
      <c r="O22" s="82" t="n">
        <v>4986246.02005197</v>
      </c>
      <c r="P22" s="83" t="n">
        <f aca="false">B22+N22</f>
        <v>1259195663.9996</v>
      </c>
    </row>
    <row r="23" s="19" customFormat="true" ht="12" hidden="false" customHeight="false" outlineLevel="0" collapsed="false">
      <c r="A23" s="29" t="n">
        <v>2009</v>
      </c>
      <c r="B23" s="81" t="n">
        <f aca="false">SUM(C23:M23)</f>
        <v>851985661.1731</v>
      </c>
      <c r="C23" s="82" t="n">
        <v>287913100.0731</v>
      </c>
      <c r="D23" s="82" t="n">
        <v>34873660</v>
      </c>
      <c r="E23" s="82" t="n">
        <v>39984911.9</v>
      </c>
      <c r="F23" s="82" t="n">
        <v>22981800</v>
      </c>
      <c r="G23" s="82" t="n">
        <v>18786890</v>
      </c>
      <c r="H23" s="82" t="n">
        <v>34740000</v>
      </c>
      <c r="I23" s="82" t="n">
        <v>266218000</v>
      </c>
      <c r="J23" s="82" t="n">
        <v>81729133</v>
      </c>
      <c r="K23" s="82" t="n">
        <v>30527000</v>
      </c>
      <c r="L23" s="82" t="n">
        <v>6658666</v>
      </c>
      <c r="M23" s="82" t="n">
        <v>27572500.2</v>
      </c>
      <c r="N23" s="81" t="n">
        <v>75495357.8269</v>
      </c>
      <c r="O23" s="82" t="n">
        <v>1714084.8</v>
      </c>
      <c r="P23" s="83" t="n">
        <f aca="false">B23+N23</f>
        <v>927481019</v>
      </c>
    </row>
    <row r="24" s="19" customFormat="true" ht="12" hidden="false" customHeight="false" outlineLevel="0" collapsed="false">
      <c r="A24" s="29" t="n">
        <v>2010</v>
      </c>
      <c r="B24" s="81" t="n">
        <f aca="false">SUM(C24:M24)</f>
        <v>1018549482.7878</v>
      </c>
      <c r="C24" s="82" t="n">
        <v>325874682.411822</v>
      </c>
      <c r="D24" s="82" t="n">
        <v>47741999</v>
      </c>
      <c r="E24" s="82" t="n">
        <v>48083385.42</v>
      </c>
      <c r="F24" s="82" t="n">
        <v>29998341</v>
      </c>
      <c r="G24" s="82" t="n">
        <v>21176850</v>
      </c>
      <c r="H24" s="82" t="n">
        <v>39900000</v>
      </c>
      <c r="I24" s="82" t="n">
        <v>321781480</v>
      </c>
      <c r="J24" s="82" t="n">
        <v>58038518</v>
      </c>
      <c r="K24" s="82" t="n">
        <v>49292813</v>
      </c>
      <c r="L24" s="82" t="n">
        <v>10288603</v>
      </c>
      <c r="M24" s="82" t="n">
        <v>66372810.9559776</v>
      </c>
      <c r="N24" s="81" t="n">
        <v>93604523.2128</v>
      </c>
      <c r="O24" s="82" t="n">
        <v>6374422.04402242</v>
      </c>
      <c r="P24" s="83" t="n">
        <f aca="false">B24+N24</f>
        <v>1112154006.0006</v>
      </c>
    </row>
    <row r="25" s="19" customFormat="true" ht="12" hidden="false" customHeight="false" outlineLevel="0" collapsed="false">
      <c r="A25" s="29" t="n">
        <v>2011</v>
      </c>
      <c r="B25" s="81" t="n">
        <f aca="false">SUM(C25:M25)</f>
        <v>1009378604.11</v>
      </c>
      <c r="C25" s="82" t="n">
        <v>320197015.29498</v>
      </c>
      <c r="D25" s="82" t="n">
        <v>33803000</v>
      </c>
      <c r="E25" s="82" t="n">
        <v>30641487.482</v>
      </c>
      <c r="F25" s="82" t="n">
        <v>24010194</v>
      </c>
      <c r="G25" s="82" t="n">
        <v>19539687</v>
      </c>
      <c r="H25" s="82" t="n">
        <v>46685000</v>
      </c>
      <c r="I25" s="82" t="n">
        <v>318898056</v>
      </c>
      <c r="J25" s="82" t="n">
        <v>79232567</v>
      </c>
      <c r="K25" s="82" t="n">
        <v>49506100</v>
      </c>
      <c r="L25" s="82" t="n">
        <v>14273666</v>
      </c>
      <c r="M25" s="82" t="n">
        <v>72591831.33302</v>
      </c>
      <c r="N25" s="81" t="n">
        <v>118241272.88</v>
      </c>
      <c r="O25" s="82" t="n">
        <v>6678763.66698001</v>
      </c>
      <c r="P25" s="83" t="n">
        <f aca="false">B25+N25</f>
        <v>1127619876.99</v>
      </c>
    </row>
    <row r="26" s="19" customFormat="true" ht="12" hidden="false" customHeight="false" outlineLevel="0" collapsed="false">
      <c r="A26" s="29" t="n">
        <v>2012</v>
      </c>
      <c r="B26" s="81" t="n">
        <f aca="false">SUM(C26:M26)</f>
        <v>966949207.1305</v>
      </c>
      <c r="C26" s="82" t="n">
        <v>316944203.423</v>
      </c>
      <c r="D26" s="82" t="n">
        <v>42100200</v>
      </c>
      <c r="E26" s="82" t="n">
        <v>28393484.7075</v>
      </c>
      <c r="F26" s="82" t="n">
        <v>24855537</v>
      </c>
      <c r="G26" s="82" t="n">
        <v>15848250</v>
      </c>
      <c r="H26" s="82" t="n">
        <v>44947500</v>
      </c>
      <c r="I26" s="82" t="n">
        <v>295619261</v>
      </c>
      <c r="J26" s="82" t="n">
        <v>113242200</v>
      </c>
      <c r="K26" s="82" t="n">
        <v>17950000</v>
      </c>
      <c r="L26" s="82" t="n">
        <v>8780000</v>
      </c>
      <c r="M26" s="82" t="n">
        <v>58268571</v>
      </c>
      <c r="N26" s="81" t="n">
        <v>98725927.8695</v>
      </c>
      <c r="O26" s="82" t="n">
        <v>7307629</v>
      </c>
      <c r="P26" s="83" t="n">
        <f aca="false">B26+N26</f>
        <v>1065675135</v>
      </c>
    </row>
    <row r="27" s="19" customFormat="true" ht="12" hidden="false" customHeight="false" outlineLevel="0" collapsed="false">
      <c r="A27" s="29" t="n">
        <v>2013</v>
      </c>
      <c r="B27" s="81" t="n">
        <f aca="false">SUM(C27:M27)</f>
        <v>931501496.4749</v>
      </c>
      <c r="C27" s="82" t="n">
        <v>297245139.1249</v>
      </c>
      <c r="D27" s="82" t="n">
        <v>32033161</v>
      </c>
      <c r="E27" s="82" t="n">
        <v>29657361.85</v>
      </c>
      <c r="F27" s="82" t="n">
        <v>27765200</v>
      </c>
      <c r="G27" s="82" t="n">
        <v>20975615</v>
      </c>
      <c r="H27" s="82" t="n">
        <v>33750000</v>
      </c>
      <c r="I27" s="82" t="n">
        <v>244456054</v>
      </c>
      <c r="J27" s="82" t="n">
        <v>87169583</v>
      </c>
      <c r="K27" s="82" t="n">
        <v>12802000</v>
      </c>
      <c r="L27" s="82" t="n">
        <v>7581000</v>
      </c>
      <c r="M27" s="82" t="n">
        <v>138066382.5</v>
      </c>
      <c r="N27" s="81" t="n">
        <v>87721605.5251</v>
      </c>
      <c r="O27" s="82" t="n">
        <v>4712723.5</v>
      </c>
      <c r="P27" s="83" t="n">
        <f aca="false">B27+N27</f>
        <v>1019223102</v>
      </c>
    </row>
    <row r="28" s="19" customFormat="true" ht="12" hidden="false" customHeight="false" outlineLevel="0" collapsed="false">
      <c r="A28" s="29" t="n">
        <v>2014</v>
      </c>
      <c r="B28" s="81" t="n">
        <f aca="false">SUM(C28:M28)</f>
        <v>753241974</v>
      </c>
      <c r="C28" s="82" t="n">
        <v>237453003.369519</v>
      </c>
      <c r="D28" s="82" t="n">
        <v>31164127</v>
      </c>
      <c r="E28" s="82" t="n">
        <v>26140539.21</v>
      </c>
      <c r="F28" s="82" t="n">
        <v>28878204</v>
      </c>
      <c r="G28" s="82" t="n">
        <v>15744500</v>
      </c>
      <c r="H28" s="82" t="n">
        <v>39265000</v>
      </c>
      <c r="I28" s="82" t="n">
        <v>237385847</v>
      </c>
      <c r="J28" s="82" t="n">
        <v>62773337</v>
      </c>
      <c r="K28" s="82" t="n">
        <v>10809372</v>
      </c>
      <c r="L28" s="82" t="n">
        <v>7250300</v>
      </c>
      <c r="M28" s="82" t="n">
        <v>56377744.4204812</v>
      </c>
      <c r="N28" s="81" t="n">
        <v>45938006</v>
      </c>
      <c r="O28" s="82" t="n">
        <v>1383215.57951885</v>
      </c>
      <c r="P28" s="83" t="n">
        <f aca="false">B28+N28</f>
        <v>799179980</v>
      </c>
    </row>
    <row r="29" s="19" customFormat="true" ht="12" hidden="false" customHeight="false" outlineLevel="0" collapsed="false">
      <c r="A29" s="29" t="n">
        <v>2015</v>
      </c>
      <c r="B29" s="81" t="n">
        <f aca="false">SUM(C29:M29)</f>
        <v>923715363.7</v>
      </c>
      <c r="C29" s="82" t="n">
        <v>311869418.35</v>
      </c>
      <c r="D29" s="82" t="n">
        <v>34708804</v>
      </c>
      <c r="E29" s="82" t="n">
        <v>25471109.76</v>
      </c>
      <c r="F29" s="82" t="n">
        <v>29362115</v>
      </c>
      <c r="G29" s="82" t="n">
        <v>19946000</v>
      </c>
      <c r="H29" s="82" t="n">
        <v>55375000</v>
      </c>
      <c r="I29" s="82" t="n">
        <v>307586779</v>
      </c>
      <c r="J29" s="82" t="n">
        <v>75236497</v>
      </c>
      <c r="K29" s="82" t="n">
        <v>17084500</v>
      </c>
      <c r="L29" s="82" t="n">
        <v>6197000</v>
      </c>
      <c r="M29" s="82" t="n">
        <v>40878140.59</v>
      </c>
      <c r="N29" s="81" t="n">
        <v>100073572.3</v>
      </c>
      <c r="O29" s="82" t="n">
        <v>6047460.41</v>
      </c>
      <c r="P29" s="83" t="n">
        <f aca="false">B29+N29</f>
        <v>1023788936</v>
      </c>
    </row>
    <row r="30" s="19" customFormat="true" ht="12" hidden="false" customHeight="false" outlineLevel="0" collapsed="false">
      <c r="A30" s="29" t="n">
        <v>2016</v>
      </c>
      <c r="B30" s="81" t="n">
        <f aca="false">SUM(C30:M30)</f>
        <v>1123769636</v>
      </c>
      <c r="C30" s="82" t="n">
        <v>460287163.971875</v>
      </c>
      <c r="D30" s="82" t="n">
        <v>29546455</v>
      </c>
      <c r="E30" s="82" t="n">
        <v>26489441.44</v>
      </c>
      <c r="F30" s="82" t="n">
        <v>30249473</v>
      </c>
      <c r="G30" s="82" t="n">
        <v>20523300</v>
      </c>
      <c r="H30" s="82" t="n">
        <v>42440000</v>
      </c>
      <c r="I30" s="82" t="n">
        <v>264165807</v>
      </c>
      <c r="J30" s="82" t="n">
        <v>109921577</v>
      </c>
      <c r="K30" s="82" t="n">
        <v>25755142.86</v>
      </c>
      <c r="L30" s="82" t="n">
        <v>13451357.14</v>
      </c>
      <c r="M30" s="82" t="n">
        <v>100939918.588125</v>
      </c>
      <c r="N30" s="81" t="n">
        <v>85016518</v>
      </c>
      <c r="O30" s="82" t="n">
        <v>3104514.41187467</v>
      </c>
      <c r="P30" s="83" t="n">
        <f aca="false">B30+N30</f>
        <v>1208786154</v>
      </c>
    </row>
    <row r="31" s="19" customFormat="true" ht="12" hidden="false" customHeight="false" outlineLevel="0" collapsed="false">
      <c r="A31" s="29" t="n">
        <v>2017</v>
      </c>
      <c r="B31" s="81" t="n">
        <f aca="false">SUM(C31:M31)</f>
        <v>1034320450</v>
      </c>
      <c r="C31" s="82" t="n">
        <v>380335650.39</v>
      </c>
      <c r="D31" s="82" t="n">
        <v>41381207</v>
      </c>
      <c r="E31" s="82" t="n">
        <v>40961705.61</v>
      </c>
      <c r="F31" s="82" t="n">
        <v>29667752</v>
      </c>
      <c r="G31" s="82" t="n">
        <v>19982000</v>
      </c>
      <c r="H31" s="82" t="n">
        <v>49167000</v>
      </c>
      <c r="I31" s="82" t="n">
        <v>298099153</v>
      </c>
      <c r="J31" s="82" t="n">
        <v>88742960</v>
      </c>
      <c r="K31" s="82" t="n">
        <v>17571500</v>
      </c>
      <c r="L31" s="82" t="n">
        <v>4781750</v>
      </c>
      <c r="M31" s="82" t="n">
        <v>63629772</v>
      </c>
      <c r="N31" s="81" t="n">
        <v>54559771</v>
      </c>
      <c r="O31" s="82" t="n">
        <v>3653718</v>
      </c>
      <c r="P31" s="83" t="n">
        <f aca="false">B31+N31</f>
        <v>1088880221</v>
      </c>
    </row>
    <row r="32" s="19" customFormat="true" ht="12" hidden="false" customHeight="false" outlineLevel="0" collapsed="false">
      <c r="A32" s="29" t="n">
        <v>2018</v>
      </c>
      <c r="B32" s="81" t="n">
        <f aca="false">SUM(C32:M32)</f>
        <v>890518667</v>
      </c>
      <c r="C32" s="82" t="n">
        <v>361948945.45</v>
      </c>
      <c r="D32" s="82" t="n">
        <v>34214016</v>
      </c>
      <c r="E32" s="82" t="n">
        <v>37111956.55</v>
      </c>
      <c r="F32" s="82" t="n">
        <v>27317522</v>
      </c>
      <c r="G32" s="82" t="n">
        <v>24342300</v>
      </c>
      <c r="H32" s="82" t="n">
        <v>44130000</v>
      </c>
      <c r="I32" s="82" t="n">
        <v>229848114</v>
      </c>
      <c r="J32" s="82" t="n">
        <v>69153000</v>
      </c>
      <c r="K32" s="82" t="n">
        <v>17026760</v>
      </c>
      <c r="L32" s="82" t="n">
        <v>4220000</v>
      </c>
      <c r="M32" s="82" t="n">
        <v>41206053</v>
      </c>
      <c r="N32" s="81" t="n">
        <v>66386402</v>
      </c>
      <c r="O32" s="82" t="n">
        <v>1997982</v>
      </c>
      <c r="P32" s="83" t="n">
        <f aca="false">B32+N32</f>
        <v>956905069</v>
      </c>
    </row>
    <row r="33" s="19" customFormat="true" ht="12" hidden="false" customHeight="false" outlineLevel="0" collapsed="false">
      <c r="A33" s="29" t="n">
        <v>2019</v>
      </c>
      <c r="B33" s="81" t="n">
        <f aca="false">SUM(C33:M33)</f>
        <v>820918643</v>
      </c>
      <c r="C33" s="82" t="n">
        <v>335207059.587</v>
      </c>
      <c r="D33" s="82" t="n">
        <v>32861775</v>
      </c>
      <c r="E33" s="82" t="n">
        <v>31222318.413</v>
      </c>
      <c r="F33" s="82" t="n">
        <v>28231540</v>
      </c>
      <c r="G33" s="82" t="n">
        <v>21898132</v>
      </c>
      <c r="H33" s="82" t="n">
        <v>42890500</v>
      </c>
      <c r="I33" s="82" t="n">
        <v>220373402</v>
      </c>
      <c r="J33" s="82" t="n">
        <v>62400752</v>
      </c>
      <c r="K33" s="82" t="n">
        <v>17503000</v>
      </c>
      <c r="L33" s="82" t="n">
        <v>931000</v>
      </c>
      <c r="M33" s="82" t="n">
        <v>27399164</v>
      </c>
      <c r="N33" s="81" t="n">
        <v>82510022</v>
      </c>
      <c r="O33" s="82" t="n">
        <v>7838336</v>
      </c>
      <c r="P33" s="83" t="n">
        <f aca="false">B33+N33</f>
        <v>903428665</v>
      </c>
    </row>
    <row r="34" s="19" customFormat="true" ht="12" hidden="false" customHeight="false" outlineLevel="0" collapsed="false">
      <c r="A34" s="29" t="n">
        <v>2020</v>
      </c>
      <c r="B34" s="81" t="n">
        <f aca="false">SUM(C34:M34)</f>
        <v>604869243</v>
      </c>
      <c r="C34" s="82" t="n">
        <v>244694619.03</v>
      </c>
      <c r="D34" s="82" t="n">
        <v>28607332</v>
      </c>
      <c r="E34" s="82" t="n">
        <v>13384906.97</v>
      </c>
      <c r="F34" s="82" t="n">
        <v>20175777</v>
      </c>
      <c r="G34" s="82" t="n">
        <v>17618100</v>
      </c>
      <c r="H34" s="82" t="n">
        <v>34996500</v>
      </c>
      <c r="I34" s="82" t="n">
        <v>166244695</v>
      </c>
      <c r="J34" s="82" t="n">
        <v>41171000</v>
      </c>
      <c r="K34" s="82" t="n">
        <v>19900961</v>
      </c>
      <c r="L34" s="82" t="n">
        <v>1375200</v>
      </c>
      <c r="M34" s="82" t="n">
        <v>16700152</v>
      </c>
      <c r="N34" s="81" t="n">
        <v>36399693</v>
      </c>
      <c r="O34" s="82" t="n">
        <v>858451</v>
      </c>
      <c r="P34" s="83" t="n">
        <f aca="false">B34+N34</f>
        <v>641268936</v>
      </c>
    </row>
    <row r="35" s="19" customFormat="true" ht="12" hidden="false" customHeight="false" outlineLevel="0" collapsed="false">
      <c r="A35" s="29" t="n">
        <v>2021</v>
      </c>
      <c r="B35" s="81" t="n">
        <f aca="false">SUM(C35:M35)</f>
        <v>1070129235</v>
      </c>
      <c r="C35" s="82" t="n">
        <v>416225560.63</v>
      </c>
      <c r="D35" s="82" t="n">
        <v>36153086</v>
      </c>
      <c r="E35" s="82" t="n">
        <v>40464300.37</v>
      </c>
      <c r="F35" s="82" t="n">
        <v>39352584</v>
      </c>
      <c r="G35" s="82" t="n">
        <v>32189000</v>
      </c>
      <c r="H35" s="82" t="n">
        <v>52614282</v>
      </c>
      <c r="I35" s="82" t="n">
        <v>285130099</v>
      </c>
      <c r="J35" s="82" t="n">
        <v>69608528</v>
      </c>
      <c r="K35" s="82" t="n">
        <v>28062500</v>
      </c>
      <c r="L35" s="82" t="n">
        <v>4385500</v>
      </c>
      <c r="M35" s="82" t="n">
        <v>65943795</v>
      </c>
      <c r="N35" s="81" t="n">
        <v>52077212</v>
      </c>
      <c r="O35" s="82" t="n">
        <v>3286009</v>
      </c>
      <c r="P35" s="83" t="n">
        <f aca="false">B35+N35</f>
        <v>1122206447</v>
      </c>
    </row>
    <row r="36" s="19" customFormat="true" ht="12" hidden="false" customHeight="false" outlineLevel="0" collapsed="false">
      <c r="A36" s="29" t="n">
        <v>2022</v>
      </c>
      <c r="B36" s="81" t="n">
        <f aca="false">SUM(C36:M36)</f>
        <v>848204512</v>
      </c>
      <c r="C36" s="82" t="n">
        <v>361398379.78</v>
      </c>
      <c r="D36" s="82" t="n">
        <v>28787042</v>
      </c>
      <c r="E36" s="82" t="n">
        <v>18814791.22</v>
      </c>
      <c r="F36" s="82" t="n">
        <v>32664896</v>
      </c>
      <c r="G36" s="82" t="n">
        <v>20809500</v>
      </c>
      <c r="H36" s="82" t="n">
        <v>37453000</v>
      </c>
      <c r="I36" s="82" t="n">
        <v>234088399</v>
      </c>
      <c r="J36" s="82" t="n">
        <v>37213883</v>
      </c>
      <c r="K36" s="82" t="n">
        <v>16548540</v>
      </c>
      <c r="L36" s="82" t="n">
        <v>4551500</v>
      </c>
      <c r="M36" s="82" t="n">
        <v>55874581</v>
      </c>
      <c r="N36" s="81" t="n">
        <v>66388203</v>
      </c>
      <c r="O36" s="82" t="n">
        <v>2334945</v>
      </c>
      <c r="P36" s="83" t="n">
        <f aca="false">B36+N36</f>
        <v>914592715</v>
      </c>
    </row>
    <row r="37" s="19" customFormat="true" ht="12" hidden="false" customHeight="false" outlineLevel="0" collapsed="false">
      <c r="A37" s="29" t="n">
        <v>2023</v>
      </c>
      <c r="B37" s="81" t="n">
        <f aca="false">SUM(C37:M37)</f>
        <v>1057421988</v>
      </c>
      <c r="C37" s="84" t="n">
        <v>437318773.09</v>
      </c>
      <c r="D37" s="84" t="n">
        <v>34528368</v>
      </c>
      <c r="E37" s="85" t="n">
        <v>24251272.91</v>
      </c>
      <c r="F37" s="84" t="n">
        <v>39037454</v>
      </c>
      <c r="G37" s="84" t="n">
        <v>30137753</v>
      </c>
      <c r="H37" s="84" t="n">
        <v>54898800</v>
      </c>
      <c r="I37" s="84" t="n">
        <v>328971755</v>
      </c>
      <c r="J37" s="84" t="n">
        <v>56819297</v>
      </c>
      <c r="K37" s="84" t="n">
        <v>26356388</v>
      </c>
      <c r="L37" s="84" t="n">
        <v>2426624</v>
      </c>
      <c r="M37" s="84" t="n">
        <v>22675503</v>
      </c>
      <c r="N37" s="86" t="n">
        <v>71371615</v>
      </c>
      <c r="O37" s="82" t="n">
        <v>2268736</v>
      </c>
      <c r="P37" s="87" t="n">
        <f aca="false">B37+N37</f>
        <v>1128793603</v>
      </c>
    </row>
    <row r="38" s="19" customFormat="true" ht="12" hidden="false" customHeight="false" outlineLevel="0" collapsed="false">
      <c r="A38" s="29" t="n">
        <v>2024</v>
      </c>
      <c r="B38" s="81" t="n">
        <f aca="false">SUM(C38:M38)</f>
        <v>1120507391</v>
      </c>
      <c r="C38" s="84" t="n">
        <v>469359266.14</v>
      </c>
      <c r="D38" s="84" t="n">
        <v>28414424.8</v>
      </c>
      <c r="E38" s="85" t="n">
        <v>30801197.06</v>
      </c>
      <c r="F38" s="84" t="n">
        <v>33811305</v>
      </c>
      <c r="G38" s="84" t="n">
        <v>24616500</v>
      </c>
      <c r="H38" s="84" t="n">
        <v>47381600</v>
      </c>
      <c r="I38" s="84" t="n">
        <v>364201353</v>
      </c>
      <c r="J38" s="84" t="n">
        <v>58525842</v>
      </c>
      <c r="K38" s="84" t="n">
        <v>24397136</v>
      </c>
      <c r="L38" s="84" t="n">
        <v>2711000</v>
      </c>
      <c r="M38" s="84" t="n">
        <v>36287767</v>
      </c>
      <c r="N38" s="86" t="n">
        <v>56131304</v>
      </c>
      <c r="O38" s="82" t="n">
        <v>1170197</v>
      </c>
      <c r="P38" s="87" t="n">
        <f aca="false">B38+N38</f>
        <v>1176638695</v>
      </c>
    </row>
    <row r="39" s="19" customFormat="true" ht="12" hidden="false" customHeight="false" outlineLevel="0" collapsed="false">
      <c r="B39" s="76"/>
      <c r="C39" s="77"/>
      <c r="D39" s="77"/>
      <c r="E39" s="77"/>
      <c r="F39" s="77"/>
      <c r="G39" s="77"/>
      <c r="H39" s="77"/>
      <c r="I39" s="77"/>
      <c r="J39" s="77"/>
      <c r="K39" s="77"/>
      <c r="L39" s="77"/>
      <c r="M39" s="77"/>
      <c r="N39" s="76"/>
      <c r="O39" s="77"/>
      <c r="P39" s="77"/>
    </row>
    <row r="40" s="19" customFormat="true" ht="12" hidden="false" customHeight="false" outlineLevel="0" collapsed="false">
      <c r="B40" s="76"/>
      <c r="C40" s="77"/>
      <c r="D40" s="77"/>
      <c r="E40" s="77"/>
      <c r="F40" s="77"/>
      <c r="G40" s="77"/>
      <c r="H40" s="77"/>
      <c r="I40" s="77"/>
      <c r="J40" s="77"/>
      <c r="K40" s="77"/>
      <c r="L40" s="77"/>
      <c r="M40" s="77"/>
      <c r="N40" s="76"/>
      <c r="O40" s="77"/>
      <c r="P40" s="77"/>
    </row>
    <row r="41" s="19" customFormat="true" ht="61.5" hidden="false" customHeight="false" outlineLevel="0" collapsed="false">
      <c r="A41" s="58" t="s">
        <v>86</v>
      </c>
      <c r="B41" s="78" t="s">
        <v>71</v>
      </c>
      <c r="C41" s="21" t="s">
        <v>72</v>
      </c>
      <c r="D41" s="21" t="s">
        <v>73</v>
      </c>
      <c r="E41" s="21" t="s">
        <v>74</v>
      </c>
      <c r="F41" s="21" t="s">
        <v>75</v>
      </c>
      <c r="G41" s="21" t="s">
        <v>76</v>
      </c>
      <c r="H41" s="21" t="s">
        <v>77</v>
      </c>
      <c r="I41" s="21" t="s">
        <v>78</v>
      </c>
      <c r="J41" s="21" t="s">
        <v>79</v>
      </c>
      <c r="K41" s="21" t="s">
        <v>80</v>
      </c>
      <c r="L41" s="21" t="s">
        <v>81</v>
      </c>
      <c r="M41" s="21" t="s">
        <v>82</v>
      </c>
      <c r="N41" s="78" t="s">
        <v>83</v>
      </c>
      <c r="O41" s="21" t="s">
        <v>84</v>
      </c>
      <c r="P41" s="79" t="s">
        <v>63</v>
      </c>
    </row>
    <row r="42" s="19" customFormat="true" ht="12" hidden="false" customHeight="false" outlineLevel="0" collapsed="false">
      <c r="A42" s="29" t="n">
        <v>1994</v>
      </c>
      <c r="B42" s="88" t="n">
        <f aca="false">B8/$P8*100</f>
        <v>88.974720422608</v>
      </c>
      <c r="C42" s="89" t="n">
        <f aca="false">C8/$P8*100</f>
        <v>38.0041185051155</v>
      </c>
      <c r="D42" s="89" t="n">
        <f aca="false">D8/$P8*100</f>
        <v>3.48688543644182</v>
      </c>
      <c r="E42" s="89" t="s">
        <v>64</v>
      </c>
      <c r="F42" s="89" t="n">
        <f aca="false">F8/$P8*100</f>
        <v>8.87829846375405</v>
      </c>
      <c r="G42" s="89" t="s">
        <v>64</v>
      </c>
      <c r="H42" s="89" t="n">
        <f aca="false">H8/$P8*100</f>
        <v>6.46580484634027</v>
      </c>
      <c r="I42" s="89" t="n">
        <f aca="false">I8/$P8*100</f>
        <v>27.6949104387018</v>
      </c>
      <c r="J42" s="89" t="s">
        <v>64</v>
      </c>
      <c r="K42" s="89" t="n">
        <f aca="false">K8/$P8*100</f>
        <v>4.44470273225455</v>
      </c>
      <c r="L42" s="89" t="s">
        <v>64</v>
      </c>
      <c r="M42" s="89" t="s">
        <v>64</v>
      </c>
      <c r="N42" s="90" t="n">
        <f aca="false">N8/$P8*100</f>
        <v>11.025279577392</v>
      </c>
      <c r="O42" s="89" t="s">
        <v>64</v>
      </c>
      <c r="P42" s="91" t="n">
        <f aca="false">B42+N42</f>
        <v>100</v>
      </c>
    </row>
    <row r="43" s="19" customFormat="true" ht="12" hidden="false" customHeight="false" outlineLevel="0" collapsed="false">
      <c r="A43" s="29" t="n">
        <v>1995</v>
      </c>
      <c r="B43" s="88" t="n">
        <f aca="false">B9/$P9*100</f>
        <v>87.66728905955</v>
      </c>
      <c r="C43" s="89" t="n">
        <f aca="false">C9/$P9*100</f>
        <v>35.4086348824497</v>
      </c>
      <c r="D43" s="89" t="n">
        <f aca="false">D9/$P9*100</f>
        <v>5.64468913607116</v>
      </c>
      <c r="E43" s="89" t="s">
        <v>64</v>
      </c>
      <c r="F43" s="89" t="n">
        <f aca="false">F9/$P9*100</f>
        <v>5.98451026217458</v>
      </c>
      <c r="G43" s="89" t="s">
        <v>64</v>
      </c>
      <c r="H43" s="89" t="n">
        <f aca="false">H9/$P9*100</f>
        <v>7.1582666981026</v>
      </c>
      <c r="I43" s="89" t="n">
        <f aca="false">I9/$P9*100</f>
        <v>29.6295665841105</v>
      </c>
      <c r="J43" s="89" t="s">
        <v>64</v>
      </c>
      <c r="K43" s="89" t="n">
        <f aca="false">K9/$P9*100</f>
        <v>3.84162149664146</v>
      </c>
      <c r="L43" s="89" t="s">
        <v>64</v>
      </c>
      <c r="M43" s="89" t="s">
        <v>64</v>
      </c>
      <c r="N43" s="90" t="n">
        <f aca="false">N9/$P9*100</f>
        <v>12.33271094045</v>
      </c>
      <c r="O43" s="89" t="s">
        <v>64</v>
      </c>
      <c r="P43" s="91" t="n">
        <f aca="false">B43+N43</f>
        <v>100</v>
      </c>
    </row>
    <row r="44" s="19" customFormat="true" ht="12" hidden="false" customHeight="false" outlineLevel="0" collapsed="false">
      <c r="A44" s="29" t="n">
        <v>1996</v>
      </c>
      <c r="B44" s="88" t="n">
        <f aca="false">B10/$P10*100</f>
        <v>91.9700904753733</v>
      </c>
      <c r="C44" s="89" t="n">
        <f aca="false">C10/$P10*100</f>
        <v>34.1702797124779</v>
      </c>
      <c r="D44" s="89" t="n">
        <f aca="false">D10/$P10*100</f>
        <v>4.8234167316278</v>
      </c>
      <c r="E44" s="89" t="s">
        <v>64</v>
      </c>
      <c r="F44" s="89" t="n">
        <f aca="false">F10/$P10*100</f>
        <v>5.26892892090541</v>
      </c>
      <c r="G44" s="89" t="s">
        <v>64</v>
      </c>
      <c r="H44" s="89" t="n">
        <f aca="false">H10/$P10*100</f>
        <v>7.83211088144167</v>
      </c>
      <c r="I44" s="89" t="n">
        <f aca="false">I10/$P10*100</f>
        <v>34.3668392146993</v>
      </c>
      <c r="J44" s="89" t="s">
        <v>64</v>
      </c>
      <c r="K44" s="89" t="n">
        <f aca="false">K10/$P10*100</f>
        <v>5.50851501422129</v>
      </c>
      <c r="L44" s="89" t="s">
        <v>64</v>
      </c>
      <c r="M44" s="89" t="s">
        <v>64</v>
      </c>
      <c r="N44" s="90" t="n">
        <f aca="false">N10/$P10*100</f>
        <v>8.0299095246267</v>
      </c>
      <c r="O44" s="89" t="s">
        <v>64</v>
      </c>
      <c r="P44" s="91" t="n">
        <f aca="false">B44+N44</f>
        <v>100</v>
      </c>
    </row>
    <row r="45" s="19" customFormat="true" ht="12" hidden="false" customHeight="false" outlineLevel="0" collapsed="false">
      <c r="A45" s="29" t="n">
        <v>1997</v>
      </c>
      <c r="B45" s="88" t="n">
        <f aca="false">B11/$P11*100</f>
        <v>90.1096048242879</v>
      </c>
      <c r="C45" s="89" t="n">
        <f aca="false">C11/$P11*100</f>
        <v>43.2986766732906</v>
      </c>
      <c r="D45" s="89" t="n">
        <f aca="false">D11/$P11*100</f>
        <v>4.53221387176985</v>
      </c>
      <c r="E45" s="89" t="s">
        <v>64</v>
      </c>
      <c r="F45" s="89" t="n">
        <f aca="false">F11/$P11*100</f>
        <v>5.16863900847143</v>
      </c>
      <c r="G45" s="89" t="s">
        <v>64</v>
      </c>
      <c r="H45" s="89" t="n">
        <f aca="false">H11/$P11*100</f>
        <v>5.63960577224801</v>
      </c>
      <c r="I45" s="89" t="n">
        <f aca="false">I11/$P11*100</f>
        <v>27.9822699588291</v>
      </c>
      <c r="J45" s="89" t="s">
        <v>64</v>
      </c>
      <c r="K45" s="89" t="n">
        <f aca="false">K11/$P11*100</f>
        <v>3.48819953967887</v>
      </c>
      <c r="L45" s="89" t="s">
        <v>64</v>
      </c>
      <c r="M45" s="89" t="s">
        <v>64</v>
      </c>
      <c r="N45" s="90" t="n">
        <f aca="false">N11/$P11*100</f>
        <v>9.89039517571213</v>
      </c>
      <c r="O45" s="89" t="s">
        <v>64</v>
      </c>
      <c r="P45" s="91" t="n">
        <f aca="false">B45+N45</f>
        <v>100</v>
      </c>
    </row>
    <row r="46" s="19" customFormat="true" ht="12" hidden="false" customHeight="false" outlineLevel="0" collapsed="false">
      <c r="A46" s="29" t="n">
        <v>1998</v>
      </c>
      <c r="B46" s="88" t="n">
        <f aca="false">B12/$P12*100</f>
        <v>89.3368144114513</v>
      </c>
      <c r="C46" s="89" t="n">
        <f aca="false">C12/$P12*100</f>
        <v>39.6434150913018</v>
      </c>
      <c r="D46" s="89" t="n">
        <f aca="false">D12/$P12*100</f>
        <v>4.2947114458809</v>
      </c>
      <c r="E46" s="89" t="s">
        <v>64</v>
      </c>
      <c r="F46" s="89" t="n">
        <f aca="false">F12/$P12*100</f>
        <v>4.29471082621735</v>
      </c>
      <c r="G46" s="89" t="s">
        <v>64</v>
      </c>
      <c r="H46" s="89" t="n">
        <f aca="false">H12/$P12*100</f>
        <v>5.66448341684032</v>
      </c>
      <c r="I46" s="89" t="n">
        <f aca="false">I12/$P12*100</f>
        <v>28.6756488146008</v>
      </c>
      <c r="J46" s="89" t="s">
        <v>64</v>
      </c>
      <c r="K46" s="89" t="n">
        <f aca="false">K12/$P12*100</f>
        <v>6.76384481661009</v>
      </c>
      <c r="L46" s="89" t="s">
        <v>64</v>
      </c>
      <c r="M46" s="89" t="s">
        <v>64</v>
      </c>
      <c r="N46" s="90" t="n">
        <f aca="false">N12/$P12*100</f>
        <v>10.6631855885487</v>
      </c>
      <c r="O46" s="89" t="s">
        <v>64</v>
      </c>
      <c r="P46" s="91" t="n">
        <f aca="false">B46+N46</f>
        <v>100</v>
      </c>
    </row>
    <row r="47" s="19" customFormat="true" ht="12" hidden="false" customHeight="false" outlineLevel="0" collapsed="false">
      <c r="A47" s="29" t="n">
        <v>1999</v>
      </c>
      <c r="B47" s="88" t="n">
        <f aca="false">B13/$P13*100</f>
        <v>90.3751652048457</v>
      </c>
      <c r="C47" s="89" t="n">
        <f aca="false">C13/$P13*100</f>
        <v>34.9901470283958</v>
      </c>
      <c r="D47" s="89" t="n">
        <f aca="false">D13/$P13*100</f>
        <v>4.32211640282948</v>
      </c>
      <c r="E47" s="89" t="s">
        <v>64</v>
      </c>
      <c r="F47" s="89" t="n">
        <f aca="false">F13/$P13*100</f>
        <v>4.3090478399733</v>
      </c>
      <c r="G47" s="89" t="s">
        <v>64</v>
      </c>
      <c r="H47" s="89" t="n">
        <f aca="false">H13/$P13*100</f>
        <v>4.88210946591918</v>
      </c>
      <c r="I47" s="89" t="n">
        <f aca="false">I13/$P13*100</f>
        <v>33.3217071239263</v>
      </c>
      <c r="J47" s="89" t="s">
        <v>64</v>
      </c>
      <c r="K47" s="89" t="n">
        <f aca="false">K13/$P13*100</f>
        <v>8.55003734380165</v>
      </c>
      <c r="L47" s="89" t="s">
        <v>64</v>
      </c>
      <c r="M47" s="89" t="s">
        <v>64</v>
      </c>
      <c r="N47" s="90" t="n">
        <f aca="false">N13/$P13*100</f>
        <v>9.62483479515429</v>
      </c>
      <c r="O47" s="89" t="s">
        <v>64</v>
      </c>
      <c r="P47" s="91" t="n">
        <f aca="false">B47+N47</f>
        <v>100</v>
      </c>
      <c r="Q47" s="92"/>
    </row>
    <row r="48" s="18" customFormat="true" ht="12" hidden="false" customHeight="false" outlineLevel="0" collapsed="false">
      <c r="A48" s="29" t="n">
        <v>2000</v>
      </c>
      <c r="B48" s="88" t="n">
        <f aca="false">B14/$P14*100</f>
        <v>93.5250217650898</v>
      </c>
      <c r="C48" s="89" t="n">
        <f aca="false">C14/$P14*100</f>
        <v>43.7421527608195</v>
      </c>
      <c r="D48" s="89" t="n">
        <f aca="false">D14/$P14*100</f>
        <v>5.72647246760576</v>
      </c>
      <c r="E48" s="89" t="s">
        <v>64</v>
      </c>
      <c r="F48" s="89" t="n">
        <f aca="false">F14/$P14*100</f>
        <v>3.55409069583395</v>
      </c>
      <c r="G48" s="89" t="s">
        <v>64</v>
      </c>
      <c r="H48" s="89" t="n">
        <f aca="false">H14/$P14*100</f>
        <v>4.00532509346773</v>
      </c>
      <c r="I48" s="89" t="n">
        <f aca="false">I14/$P14*100</f>
        <v>31.0013239777951</v>
      </c>
      <c r="J48" s="89" t="s">
        <v>64</v>
      </c>
      <c r="K48" s="89" t="n">
        <f aca="false">K14/$P14*100</f>
        <v>5.49565676956769</v>
      </c>
      <c r="L48" s="89" t="s">
        <v>64</v>
      </c>
      <c r="M48" s="89" t="s">
        <v>64</v>
      </c>
      <c r="N48" s="90" t="n">
        <f aca="false">N14/$P14*100</f>
        <v>6.47497823491025</v>
      </c>
      <c r="O48" s="89" t="s">
        <v>64</v>
      </c>
      <c r="P48" s="91" t="n">
        <f aca="false">B48+N48</f>
        <v>100</v>
      </c>
    </row>
    <row r="49" s="19" customFormat="true" ht="12" hidden="false" customHeight="false" outlineLevel="0" collapsed="false">
      <c r="A49" s="29" t="n">
        <v>2001</v>
      </c>
      <c r="B49" s="88" t="n">
        <f aca="false">B15/$P15*100</f>
        <v>91.8265711415822</v>
      </c>
      <c r="C49" s="89" t="n">
        <f aca="false">C15/$P15*100</f>
        <v>42.8586027110347</v>
      </c>
      <c r="D49" s="89" t="n">
        <f aca="false">D15/$P15*100</f>
        <v>3.3073409749144</v>
      </c>
      <c r="E49" s="89" t="n">
        <f aca="false">E15/$P15*100</f>
        <v>7.18346081527794</v>
      </c>
      <c r="F49" s="89" t="n">
        <f aca="false">F15/$P15*100</f>
        <v>3.08932478656256</v>
      </c>
      <c r="G49" s="89" t="s">
        <v>64</v>
      </c>
      <c r="H49" s="89" t="n">
        <f aca="false">H15/$P15*100</f>
        <v>3.51545009554995</v>
      </c>
      <c r="I49" s="89" t="n">
        <f aca="false">I15/$P15*100</f>
        <v>31.8723917582426</v>
      </c>
      <c r="J49" s="89" t="s">
        <v>64</v>
      </c>
      <c r="K49" s="89" t="s">
        <v>64</v>
      </c>
      <c r="L49" s="89" t="s">
        <v>64</v>
      </c>
      <c r="M49" s="89" t="s">
        <v>64</v>
      </c>
      <c r="N49" s="90" t="n">
        <f aca="false">N15/$P15*100</f>
        <v>8.17342885841785</v>
      </c>
      <c r="O49" s="89" t="s">
        <v>64</v>
      </c>
      <c r="P49" s="91" t="n">
        <f aca="false">B49+N49</f>
        <v>100</v>
      </c>
      <c r="Q49" s="93"/>
    </row>
    <row r="50" customFormat="false" ht="12" hidden="false" customHeight="false" outlineLevel="0" collapsed="false">
      <c r="A50" s="29" t="n">
        <v>2002</v>
      </c>
      <c r="B50" s="88" t="n">
        <f aca="false">B16/$P16*100</f>
        <v>88.9751576783643</v>
      </c>
      <c r="C50" s="89" t="n">
        <f aca="false">C16/$P16*100</f>
        <v>29.1590647024353</v>
      </c>
      <c r="D50" s="89" t="n">
        <f aca="false">D16/$P16*100</f>
        <v>4.59353600964179</v>
      </c>
      <c r="E50" s="89" t="n">
        <f aca="false">E16/$P16*100</f>
        <v>7.5630271450721</v>
      </c>
      <c r="F50" s="89" t="n">
        <f aca="false">F16/$P16*100</f>
        <v>3.38298935800777</v>
      </c>
      <c r="G50" s="89" t="n">
        <f aca="false">G16/$P16*100</f>
        <v>0.992293575779643</v>
      </c>
      <c r="H50" s="89" t="n">
        <f aca="false">H16/$P16*100</f>
        <v>4.55875533624943</v>
      </c>
      <c r="I50" s="89" t="n">
        <f aca="false">I16/$P16*100</f>
        <v>29.6743419020688</v>
      </c>
      <c r="J50" s="89" t="s">
        <v>64</v>
      </c>
      <c r="K50" s="89" t="n">
        <f aca="false">K16/$P16*100</f>
        <v>7.52894664305555</v>
      </c>
      <c r="L50" s="89" t="n">
        <f aca="false">L16/$P16*100</f>
        <v>1.52220300605403</v>
      </c>
      <c r="M50" s="89" t="s">
        <v>64</v>
      </c>
      <c r="N50" s="90" t="n">
        <f aca="false">N16/$P16*100</f>
        <v>11.0248423216357</v>
      </c>
      <c r="O50" s="89" t="s">
        <v>64</v>
      </c>
      <c r="P50" s="91" t="n">
        <f aca="false">B50+N50</f>
        <v>100</v>
      </c>
    </row>
    <row r="51" customFormat="false" ht="12" hidden="false" customHeight="false" outlineLevel="0" collapsed="false">
      <c r="A51" s="29" t="n">
        <v>2003</v>
      </c>
      <c r="B51" s="88" t="n">
        <f aca="false">B17/$P17*100</f>
        <v>85.0743335291004</v>
      </c>
      <c r="C51" s="89" t="n">
        <f aca="false">C17/$P17*100</f>
        <v>26.4078755566202</v>
      </c>
      <c r="D51" s="89" t="n">
        <f aca="false">D17/$P17*100</f>
        <v>4.4545995964043</v>
      </c>
      <c r="E51" s="89" t="n">
        <f aca="false">E17/$P17*100</f>
        <v>6.71016141110544</v>
      </c>
      <c r="F51" s="89" t="n">
        <f aca="false">F17/$P17*100</f>
        <v>3.47013894496609</v>
      </c>
      <c r="G51" s="89" t="n">
        <f aca="false">G17/$P17*100</f>
        <v>1.1495420498098</v>
      </c>
      <c r="H51" s="89" t="n">
        <f aca="false">H17/$P17*100</f>
        <v>3.79384654336719</v>
      </c>
      <c r="I51" s="89" t="n">
        <f aca="false">I17/$P17*100</f>
        <v>26.2142257414802</v>
      </c>
      <c r="J51" s="89" t="s">
        <v>64</v>
      </c>
      <c r="K51" s="89" t="n">
        <f aca="false">K17/$P17*100</f>
        <v>6.04560195823669</v>
      </c>
      <c r="L51" s="89" t="n">
        <f aca="false">L17/$P17*100</f>
        <v>2.03146387199665</v>
      </c>
      <c r="M51" s="89" t="n">
        <f aca="false">M17/$P17*100</f>
        <v>4.79687785511385</v>
      </c>
      <c r="N51" s="90" t="n">
        <f aca="false">N17/$P17*100</f>
        <v>14.9256664708996</v>
      </c>
      <c r="O51" s="89" t="n">
        <f aca="false">O17/$P17*100</f>
        <v>0.834903913773183</v>
      </c>
      <c r="P51" s="91" t="n">
        <f aca="false">B51+N51</f>
        <v>100</v>
      </c>
    </row>
    <row r="52" customFormat="false" ht="12" hidden="false" customHeight="false" outlineLevel="0" collapsed="false">
      <c r="A52" s="29" t="n">
        <v>2004</v>
      </c>
      <c r="B52" s="88" t="n">
        <f aca="false">B18/$P18*100</f>
        <v>88.4204374043029</v>
      </c>
      <c r="C52" s="89" t="n">
        <f aca="false">C18/$P18*100</f>
        <v>28.43737904224</v>
      </c>
      <c r="D52" s="89" t="n">
        <f aca="false">D18/$P18*100</f>
        <v>3.08344474862031</v>
      </c>
      <c r="E52" s="89" t="n">
        <f aca="false">E18/$P18*100</f>
        <v>6.01114628069366</v>
      </c>
      <c r="F52" s="89" t="n">
        <f aca="false">F18/$P18*100</f>
        <v>3.50233755135297</v>
      </c>
      <c r="G52" s="89" t="n">
        <f aca="false">G18/$P18*100</f>
        <v>1.23368403686495</v>
      </c>
      <c r="H52" s="89" t="n">
        <f aca="false">H18/$P18*100</f>
        <v>4.27306483140223</v>
      </c>
      <c r="I52" s="89" t="n">
        <f aca="false">I18/$P18*100</f>
        <v>28.135142444249</v>
      </c>
      <c r="J52" s="89" t="s">
        <v>64</v>
      </c>
      <c r="K52" s="89" t="n">
        <f aca="false">K18/$P18*100</f>
        <v>5.78957098492813</v>
      </c>
      <c r="L52" s="89" t="n">
        <f aca="false">L18/$P18*100</f>
        <v>2.03799051269566</v>
      </c>
      <c r="M52" s="89" t="n">
        <f aca="false">M18/$P18*100</f>
        <v>5.91667697125602</v>
      </c>
      <c r="N52" s="90" t="n">
        <f aca="false">N18/$P18*100</f>
        <v>11.5795625956971</v>
      </c>
      <c r="O52" s="89" t="n">
        <f aca="false">O18/$P18*100</f>
        <v>0.609376260263928</v>
      </c>
      <c r="P52" s="91" t="n">
        <f aca="false">B52+N52</f>
        <v>100</v>
      </c>
    </row>
    <row r="53" customFormat="false" ht="12" hidden="false" customHeight="false" outlineLevel="0" collapsed="false">
      <c r="A53" s="29" t="n">
        <v>2005</v>
      </c>
      <c r="B53" s="88" t="n">
        <f aca="false">B19/$P19*100</f>
        <v>89.6841142506562</v>
      </c>
      <c r="C53" s="89" t="n">
        <f aca="false">C19/$P19*100</f>
        <v>29.4988061617902</v>
      </c>
      <c r="D53" s="89" t="n">
        <f aca="false">D19/$P19*100</f>
        <v>3.11162889660262</v>
      </c>
      <c r="E53" s="89" t="n">
        <f aca="false">E19/$P19*100</f>
        <v>5.76216578275437</v>
      </c>
      <c r="F53" s="89" t="n">
        <f aca="false">F19/$P19*100</f>
        <v>2.88719726497908</v>
      </c>
      <c r="G53" s="89" t="n">
        <f aca="false">G19/$P19*100</f>
        <v>1.29076150309365</v>
      </c>
      <c r="H53" s="89" t="n">
        <f aca="false">H19/$P19*100</f>
        <v>3.83013916210694</v>
      </c>
      <c r="I53" s="89" t="n">
        <f aca="false">I19/$P19*100</f>
        <v>25.4666018221812</v>
      </c>
      <c r="J53" s="89" t="s">
        <v>64</v>
      </c>
      <c r="K53" s="89" t="n">
        <f aca="false">K19/$P19*100</f>
        <v>9.65898890793565</v>
      </c>
      <c r="L53" s="89" t="n">
        <f aca="false">L19/$P19*100</f>
        <v>3.11134571414283</v>
      </c>
      <c r="M53" s="89" t="n">
        <f aca="false">M19/$P19*100</f>
        <v>5.06647903506966</v>
      </c>
      <c r="N53" s="90" t="n">
        <f aca="false">N19/$P19*100</f>
        <v>10.3158857493438</v>
      </c>
      <c r="O53" s="89" t="n">
        <f aca="false">O19/$P19*100</f>
        <v>0.274574036338992</v>
      </c>
      <c r="P53" s="91" t="n">
        <f aca="false">B53+N53</f>
        <v>100</v>
      </c>
    </row>
    <row r="54" customFormat="false" ht="12" hidden="false" customHeight="false" outlineLevel="0" collapsed="false">
      <c r="A54" s="29" t="n">
        <v>2006</v>
      </c>
      <c r="B54" s="88" t="n">
        <f aca="false">B20/$P20*100</f>
        <v>89.8249599230386</v>
      </c>
      <c r="C54" s="89" t="n">
        <f aca="false">C20/$P20*100</f>
        <v>34.4238651352483</v>
      </c>
      <c r="D54" s="89" t="n">
        <f aca="false">D20/$P20*100</f>
        <v>3.49635624488399</v>
      </c>
      <c r="E54" s="89" t="n">
        <f aca="false">E20/$P20*100</f>
        <v>5.84062709781484</v>
      </c>
      <c r="F54" s="89" t="n">
        <f aca="false">F20/$P20*100</f>
        <v>2.57233796149453</v>
      </c>
      <c r="G54" s="89" t="n">
        <f aca="false">G20/$P20*100</f>
        <v>1.48711298241842</v>
      </c>
      <c r="H54" s="89" t="n">
        <f aca="false">H20/$P20*100</f>
        <v>3.3004310949111</v>
      </c>
      <c r="I54" s="89" t="n">
        <f aca="false">I20/$P20*100</f>
        <v>25.3178323525529</v>
      </c>
      <c r="J54" s="89" t="s">
        <v>64</v>
      </c>
      <c r="K54" s="89" t="n">
        <f aca="false">K20/$P20*100</f>
        <v>7.37690451795388</v>
      </c>
      <c r="L54" s="89" t="n">
        <f aca="false">L20/$P20*100</f>
        <v>2.23696271945516</v>
      </c>
      <c r="M54" s="89" t="n">
        <f aca="false">M20/$P20*100</f>
        <v>3.77252981630548</v>
      </c>
      <c r="N54" s="90" t="n">
        <f aca="false">N20/$P20*100</f>
        <v>10.1750400769614</v>
      </c>
      <c r="O54" s="89" t="n">
        <f aca="false">O20/$P20*100</f>
        <v>0.401243783468965</v>
      </c>
      <c r="P54" s="91" t="n">
        <f aca="false">B54+N54</f>
        <v>100</v>
      </c>
    </row>
    <row r="55" customFormat="false" ht="12" hidden="false" customHeight="false" outlineLevel="0" collapsed="false">
      <c r="A55" s="29" t="n">
        <v>2007</v>
      </c>
      <c r="B55" s="88" t="n">
        <f aca="false">B21/$P21*100</f>
        <v>90.4091351326499</v>
      </c>
      <c r="C55" s="89" t="n">
        <f aca="false">C21/$P21*100</f>
        <v>28.3271457892027</v>
      </c>
      <c r="D55" s="89" t="n">
        <f aca="false">D21/$P21*100</f>
        <v>3.9044847946699</v>
      </c>
      <c r="E55" s="89" t="n">
        <f aca="false">E21/$P21*100</f>
        <v>4.77844088340897</v>
      </c>
      <c r="F55" s="89" t="n">
        <f aca="false">F21/$P21*100</f>
        <v>2.57598450338865</v>
      </c>
      <c r="G55" s="89" t="n">
        <f aca="false">G21/$P21*100</f>
        <v>1.5510827771581</v>
      </c>
      <c r="H55" s="89" t="n">
        <f aca="false">H21/$P21*100</f>
        <v>3.78526730760618</v>
      </c>
      <c r="I55" s="89" t="n">
        <f aca="false">I21/$P21*100</f>
        <v>26.777652497619</v>
      </c>
      <c r="J55" s="89" t="s">
        <v>64</v>
      </c>
      <c r="K55" s="89" t="n">
        <f aca="false">K21/$P21*100</f>
        <v>9.45969227966844</v>
      </c>
      <c r="L55" s="89" t="n">
        <f aca="false">L21/$P21*100</f>
        <v>2.09933037216425</v>
      </c>
      <c r="M55" s="89" t="n">
        <f aca="false">M21/$P21*100</f>
        <v>7.15005392776374</v>
      </c>
      <c r="N55" s="90" t="n">
        <f aca="false">N21/$P21*100</f>
        <v>9.59086486735007</v>
      </c>
      <c r="O55" s="89" t="n">
        <f aca="false">O21/$P21*100</f>
        <v>1.04994104806362</v>
      </c>
      <c r="P55" s="91" t="n">
        <f aca="false">B55+N55</f>
        <v>100</v>
      </c>
    </row>
    <row r="56" customFormat="false" ht="12" hidden="false" customHeight="false" outlineLevel="0" collapsed="false">
      <c r="A56" s="29" t="n">
        <v>2008</v>
      </c>
      <c r="B56" s="88" t="n">
        <f aca="false">B22/$P22*100</f>
        <v>93.2387474691918</v>
      </c>
      <c r="C56" s="89" t="n">
        <f aca="false">C22/$P22*100</f>
        <v>28.401235187208</v>
      </c>
      <c r="D56" s="89" t="n">
        <f aca="false">D22/$P22*100</f>
        <v>2.80304618329842</v>
      </c>
      <c r="E56" s="89" t="n">
        <f aca="false">E22/$P22*100</f>
        <v>4.22778086377026</v>
      </c>
      <c r="F56" s="89" t="n">
        <f aca="false">F22/$P22*100</f>
        <v>2.06355356382551</v>
      </c>
      <c r="G56" s="89" t="n">
        <f aca="false">G22/$P22*100</f>
        <v>1.85309564407835</v>
      </c>
      <c r="H56" s="89" t="n">
        <f aca="false">H22/$P22*100</f>
        <v>3.15836538649427</v>
      </c>
      <c r="I56" s="89" t="n">
        <f aca="false">I22/$P22*100</f>
        <v>24.5372509478478</v>
      </c>
      <c r="J56" s="89" t="n">
        <f aca="false">J22/$P22*100</f>
        <v>9.82185505683565</v>
      </c>
      <c r="K56" s="89" t="n">
        <f aca="false">K22/$P22*100</f>
        <v>2.29919263762722</v>
      </c>
      <c r="L56" s="89" t="n">
        <f aca="false">L22/$P22*100</f>
        <v>1.6891999875888</v>
      </c>
      <c r="M56" s="89" t="n">
        <f aca="false">M22/$P22*100</f>
        <v>12.3841720106175</v>
      </c>
      <c r="N56" s="90" t="n">
        <f aca="false">N22/$P22*100</f>
        <v>6.76125253080819</v>
      </c>
      <c r="O56" s="89" t="n">
        <f aca="false">O22/$P22*100</f>
        <v>0.395986593871686</v>
      </c>
      <c r="P56" s="91" t="n">
        <f aca="false">B56+N56</f>
        <v>100</v>
      </c>
    </row>
    <row r="57" customFormat="false" ht="12" hidden="false" customHeight="false" outlineLevel="0" collapsed="false">
      <c r="A57" s="29" t="n">
        <v>2009</v>
      </c>
      <c r="B57" s="88" t="n">
        <f aca="false">B23/$P23*100</f>
        <v>91.8601721997181</v>
      </c>
      <c r="C57" s="89" t="n">
        <f aca="false">C23/$P23*100</f>
        <v>31.0424789483589</v>
      </c>
      <c r="D57" s="89" t="n">
        <f aca="false">D23/$P23*100</f>
        <v>3.76004029037709</v>
      </c>
      <c r="E57" s="89" t="n">
        <f aca="false">E23/$P23*100</f>
        <v>4.31112994022361</v>
      </c>
      <c r="F57" s="89" t="n">
        <f aca="false">F23/$P23*100</f>
        <v>2.47787281132489</v>
      </c>
      <c r="G57" s="89" t="n">
        <f aca="false">G23/$P23*100</f>
        <v>2.02558215371953</v>
      </c>
      <c r="H57" s="89" t="n">
        <f aca="false">H23/$P23*100</f>
        <v>3.74562921378772</v>
      </c>
      <c r="I57" s="89" t="n">
        <f aca="false">I23/$P23*100</f>
        <v>28.7033367310345</v>
      </c>
      <c r="J57" s="89" t="n">
        <f aca="false">J23/$P23*100</f>
        <v>8.81194669494363</v>
      </c>
      <c r="K57" s="89" t="n">
        <f aca="false">K23/$P23*100</f>
        <v>3.29138811195445</v>
      </c>
      <c r="L57" s="89" t="n">
        <f aca="false">L23/$P23*100</f>
        <v>0.717930163916379</v>
      </c>
      <c r="M57" s="89" t="n">
        <f aca="false">M23/$P23*100</f>
        <v>2.97283714007736</v>
      </c>
      <c r="N57" s="90" t="n">
        <f aca="false">N23/$P23*100</f>
        <v>8.13982780028192</v>
      </c>
      <c r="O57" s="89" t="n">
        <f aca="false">O23/$P23*100</f>
        <v>0.184810768618004</v>
      </c>
      <c r="P57" s="91" t="n">
        <f aca="false">B57+N57</f>
        <v>100</v>
      </c>
    </row>
    <row r="58" customFormat="false" ht="12" hidden="false" customHeight="false" outlineLevel="0" collapsed="false">
      <c r="A58" s="29" t="n">
        <v>2010</v>
      </c>
      <c r="B58" s="88" t="n">
        <f aca="false">B24/$P24*100</f>
        <v>91.5834926900628</v>
      </c>
      <c r="C58" s="89" t="n">
        <f aca="false">C24/$P24*100</f>
        <v>29.3012191345419</v>
      </c>
      <c r="D58" s="89" t="n">
        <f aca="false">D24/$P24*100</f>
        <v>4.29275071099949</v>
      </c>
      <c r="E58" s="89" t="n">
        <f aca="false">E24/$P24*100</f>
        <v>4.32344667739965</v>
      </c>
      <c r="F58" s="89" t="n">
        <f aca="false">F24/$P24*100</f>
        <v>2.69731897184605</v>
      </c>
      <c r="G58" s="89" t="n">
        <f aca="false">G24/$P24*100</f>
        <v>1.90412927398012</v>
      </c>
      <c r="H58" s="89" t="n">
        <f aca="false">H24/$P24*100</f>
        <v>3.58763262863961</v>
      </c>
      <c r="I58" s="89" t="n">
        <f aca="false">I24/$P24*100</f>
        <v>28.9331763644096</v>
      </c>
      <c r="J58" s="89" t="n">
        <f aca="false">J24/$P24*100</f>
        <v>5.21856844347587</v>
      </c>
      <c r="K58" s="89" t="n">
        <f aca="false">K24/$P24*100</f>
        <v>4.43219308962984</v>
      </c>
      <c r="L58" s="89" t="n">
        <f aca="false">L24/$P24*100</f>
        <v>0.925105960549357</v>
      </c>
      <c r="M58" s="89" t="n">
        <f aca="false">M24/$P24*100</f>
        <v>5.96795143459132</v>
      </c>
      <c r="N58" s="90" t="n">
        <f aca="false">N24/$P24*100</f>
        <v>8.41650730993721</v>
      </c>
      <c r="O58" s="89" t="n">
        <f aca="false">O24/$P24*100</f>
        <v>0.573160012878557</v>
      </c>
      <c r="P58" s="91" t="n">
        <f aca="false">B58+N58</f>
        <v>100</v>
      </c>
    </row>
    <row r="59" customFormat="false" ht="12" hidden="false" customHeight="false" outlineLevel="0" collapsed="false">
      <c r="A59" s="29" t="n">
        <v>2011</v>
      </c>
      <c r="B59" s="88" t="n">
        <f aca="false">B25/$P25*100</f>
        <v>89.5140840195522</v>
      </c>
      <c r="C59" s="89" t="n">
        <f aca="false">C25/$P25*100</f>
        <v>28.3958292886513</v>
      </c>
      <c r="D59" s="89" t="n">
        <f aca="false">D25/$P25*100</f>
        <v>2.99773005866407</v>
      </c>
      <c r="E59" s="89" t="n">
        <f aca="false">E25/$P25*100</f>
        <v>2.71735964461646</v>
      </c>
      <c r="F59" s="89" t="n">
        <f aca="false">F25/$P25*100</f>
        <v>2.12928084099505</v>
      </c>
      <c r="G59" s="89" t="n">
        <f aca="false">G25/$P25*100</f>
        <v>1.7328256976241</v>
      </c>
      <c r="H59" s="89" t="n">
        <f aca="false">H25/$P25*100</f>
        <v>4.14013631301162</v>
      </c>
      <c r="I59" s="89" t="n">
        <f aca="false">I25/$P25*100</f>
        <v>28.2806345034682</v>
      </c>
      <c r="J59" s="89" t="n">
        <f aca="false">J25/$P25*100</f>
        <v>7.02653160136717</v>
      </c>
      <c r="K59" s="89" t="n">
        <f aca="false">K25/$P25*100</f>
        <v>4.39031813913644</v>
      </c>
      <c r="L59" s="89" t="n">
        <f aca="false">L25/$P25*100</f>
        <v>1.26582248958765</v>
      </c>
      <c r="M59" s="89" t="n">
        <f aca="false">M25/$P25*100</f>
        <v>6.43761544243014</v>
      </c>
      <c r="N59" s="90" t="n">
        <f aca="false">N25/$P25*100</f>
        <v>10.4859159804478</v>
      </c>
      <c r="O59" s="89" t="n">
        <f aca="false">O25/$P25*100</f>
        <v>0.592288571997143</v>
      </c>
      <c r="P59" s="91" t="n">
        <f aca="false">B59+N59</f>
        <v>100</v>
      </c>
    </row>
    <row r="60" customFormat="false" ht="12" hidden="false" customHeight="false" outlineLevel="0" collapsed="false">
      <c r="A60" s="29" t="n">
        <v>2012</v>
      </c>
      <c r="B60" s="88" t="n">
        <f aca="false">B26/$P26*100</f>
        <v>90.7358326541512</v>
      </c>
      <c r="C60" s="89" t="n">
        <f aca="false">C26/$P26*100</f>
        <v>29.7411652964015</v>
      </c>
      <c r="D60" s="89" t="n">
        <f aca="false">D26/$P26*100</f>
        <v>3.95056604187354</v>
      </c>
      <c r="E60" s="89" t="n">
        <f aca="false">E26/$P26*100</f>
        <v>2.66436588177503</v>
      </c>
      <c r="F60" s="89" t="n">
        <f aca="false">F26/$P26*100</f>
        <v>2.33237467814242</v>
      </c>
      <c r="G60" s="89" t="n">
        <f aca="false">G26/$P26*100</f>
        <v>1.48715583947635</v>
      </c>
      <c r="H60" s="89" t="n">
        <f aca="false">H26/$P26*100</f>
        <v>4.21774877950962</v>
      </c>
      <c r="I60" s="89" t="n">
        <f aca="false">I26/$P26*100</f>
        <v>27.7400918245127</v>
      </c>
      <c r="J60" s="89" t="n">
        <f aca="false">J26/$P26*100</f>
        <v>10.626334075065</v>
      </c>
      <c r="K60" s="89" t="n">
        <f aca="false">K26/$P26*100</f>
        <v>1.68437823220864</v>
      </c>
      <c r="L60" s="89" t="n">
        <f aca="false">L26/$P26*100</f>
        <v>0.823890856757205</v>
      </c>
      <c r="M60" s="89" t="n">
        <f aca="false">M26/$P26*100</f>
        <v>5.46776114842916</v>
      </c>
      <c r="N60" s="90" t="n">
        <f aca="false">N26/$P26*100</f>
        <v>9.26416734584879</v>
      </c>
      <c r="O60" s="89" t="n">
        <f aca="false">O26/$P26*100</f>
        <v>0.685727644381981</v>
      </c>
      <c r="P60" s="91" t="n">
        <f aca="false">B60+N60</f>
        <v>100</v>
      </c>
    </row>
    <row r="61" customFormat="false" ht="12" hidden="false" customHeight="false" outlineLevel="0" collapsed="false">
      <c r="A61" s="29" t="n">
        <v>2013</v>
      </c>
      <c r="B61" s="88" t="n">
        <f aca="false">B27/$P27*100</f>
        <v>91.3932871661793</v>
      </c>
      <c r="C61" s="89" t="n">
        <f aca="false">C27/$P27*100</f>
        <v>29.1638934146628</v>
      </c>
      <c r="D61" s="89" t="n">
        <f aca="false">D27/$P27*100</f>
        <v>3.14289981625632</v>
      </c>
      <c r="E61" s="89" t="n">
        <f aca="false">E27/$P27*100</f>
        <v>2.90980078765915</v>
      </c>
      <c r="F61" s="89" t="n">
        <f aca="false">F27/$P27*100</f>
        <v>2.72415332281195</v>
      </c>
      <c r="G61" s="89" t="n">
        <f aca="false">G27/$P27*100</f>
        <v>2.05800034936806</v>
      </c>
      <c r="H61" s="89" t="n">
        <f aca="false">H27/$P27*100</f>
        <v>3.31134566453342</v>
      </c>
      <c r="I61" s="89" t="n">
        <f aca="false">I27/$P27*100</f>
        <v>23.9845479876103</v>
      </c>
      <c r="J61" s="89" t="n">
        <f aca="false">J27/$P27*100</f>
        <v>8.55255172581439</v>
      </c>
      <c r="K61" s="89" t="n">
        <f aca="false">K27/$P27*100</f>
        <v>1.25605473177353</v>
      </c>
      <c r="L61" s="89" t="n">
        <f aca="false">L27/$P27*100</f>
        <v>0.743801821713417</v>
      </c>
      <c r="M61" s="89" t="n">
        <f aca="false">M27/$P27*100</f>
        <v>13.5462375439759</v>
      </c>
      <c r="N61" s="90" t="n">
        <f aca="false">N27/$P27*100</f>
        <v>8.60671283382076</v>
      </c>
      <c r="O61" s="89" t="n">
        <f aca="false">O27/$P27*100</f>
        <v>0.462383897181326</v>
      </c>
      <c r="P61" s="91" t="n">
        <f aca="false">B61+N61</f>
        <v>100</v>
      </c>
    </row>
    <row r="62" customFormat="false" ht="12" hidden="false" customHeight="false" outlineLevel="0" collapsed="false">
      <c r="A62" s="29" t="n">
        <v>2014</v>
      </c>
      <c r="B62" s="88" t="n">
        <f aca="false">B28/$P28*100</f>
        <v>94.2518572599879</v>
      </c>
      <c r="C62" s="89" t="n">
        <f aca="false">C28/$P28*100</f>
        <v>29.7120810470651</v>
      </c>
      <c r="D62" s="89" t="n">
        <f aca="false">D28/$P28*100</f>
        <v>3.89951297328544</v>
      </c>
      <c r="E62" s="89" t="n">
        <f aca="false">E28/$P28*100</f>
        <v>3.27092017620361</v>
      </c>
      <c r="F62" s="89" t="n">
        <f aca="false">F28/$P28*100</f>
        <v>3.61347940672888</v>
      </c>
      <c r="G62" s="89" t="n">
        <f aca="false">G28/$P28*100</f>
        <v>1.97008188318231</v>
      </c>
      <c r="H62" s="89" t="n">
        <f aca="false">H28/$P28*100</f>
        <v>4.91316111296982</v>
      </c>
      <c r="I62" s="89" t="n">
        <f aca="false">I28/$P28*100</f>
        <v>29.7036778874266</v>
      </c>
      <c r="J62" s="89" t="n">
        <f aca="false">J28/$P28*100</f>
        <v>7.85471840773589</v>
      </c>
      <c r="K62" s="89" t="n">
        <f aca="false">K28/$P28*100</f>
        <v>1.35255790566726</v>
      </c>
      <c r="L62" s="89" t="n">
        <f aca="false">L28/$P28*100</f>
        <v>0.907217420536485</v>
      </c>
      <c r="M62" s="89" t="n">
        <f aca="false">M28/$P28*100</f>
        <v>7.05444903918654</v>
      </c>
      <c r="N62" s="90" t="n">
        <f aca="false">N28/$P28*100</f>
        <v>5.74814274001208</v>
      </c>
      <c r="O62" s="89" t="n">
        <f aca="false">O28/$P28*100</f>
        <v>0.173079358108902</v>
      </c>
      <c r="P62" s="91" t="n">
        <f aca="false">B62+N62</f>
        <v>100</v>
      </c>
    </row>
    <row r="63" customFormat="false" ht="12" hidden="false" customHeight="false" outlineLevel="0" collapsed="false">
      <c r="A63" s="29" t="n">
        <v>2015</v>
      </c>
      <c r="B63" s="88" t="n">
        <f aca="false">B29/$P29*100</f>
        <v>90.2251754457327</v>
      </c>
      <c r="C63" s="89" t="n">
        <f aca="false">C29/$P29*100</f>
        <v>30.4622766845373</v>
      </c>
      <c r="D63" s="89" t="n">
        <f aca="false">D29/$P29*100</f>
        <v>3.39023042538526</v>
      </c>
      <c r="E63" s="89" t="n">
        <f aca="false">E29/$P29*100</f>
        <v>2.48792586678237</v>
      </c>
      <c r="F63" s="89" t="n">
        <f aca="false">F29/$P29*100</f>
        <v>2.86798518400867</v>
      </c>
      <c r="G63" s="89" t="n">
        <f aca="false">G29/$P29*100</f>
        <v>1.94825313095589</v>
      </c>
      <c r="H63" s="89" t="n">
        <f aca="false">H29/$P29*100</f>
        <v>5.40882969651471</v>
      </c>
      <c r="I63" s="89" t="n">
        <f aca="false">I29/$P29*100</f>
        <v>30.0439639640724</v>
      </c>
      <c r="J63" s="89" t="n">
        <f aca="false">J29/$P29*100</f>
        <v>7.34882888009644</v>
      </c>
      <c r="K63" s="89" t="n">
        <f aca="false">K29/$P29*100</f>
        <v>1.66875216162719</v>
      </c>
      <c r="L63" s="89" t="n">
        <f aca="false">L29/$P29*100</f>
        <v>0.605300544095741</v>
      </c>
      <c r="M63" s="89" t="n">
        <f aca="false">M29/$P29*100</f>
        <v>3.9928289076568</v>
      </c>
      <c r="N63" s="90" t="n">
        <f aca="false">N29/$P29*100</f>
        <v>9.77482455426731</v>
      </c>
      <c r="O63" s="89" t="n">
        <f aca="false">O29/$P29*100</f>
        <v>0.590694057861942</v>
      </c>
      <c r="P63" s="91" t="n">
        <f aca="false">B63+N63</f>
        <v>100</v>
      </c>
    </row>
    <row r="64" customFormat="false" ht="12" hidden="false" customHeight="false" outlineLevel="0" collapsed="false">
      <c r="A64" s="29" t="n">
        <v>2016</v>
      </c>
      <c r="B64" s="88" t="n">
        <f aca="false">B30/$P30*100</f>
        <v>92.9667859183635</v>
      </c>
      <c r="C64" s="89" t="n">
        <f aca="false">C30/$P30*100</f>
        <v>38.0784609791183</v>
      </c>
      <c r="D64" s="89" t="n">
        <f aca="false">D30/$P30*100</f>
        <v>2.44430786224906</v>
      </c>
      <c r="E64" s="89" t="n">
        <f aca="false">E30/$P30*100</f>
        <v>2.19140841019263</v>
      </c>
      <c r="F64" s="89" t="n">
        <f aca="false">F30/$P30*100</f>
        <v>2.50246686727022</v>
      </c>
      <c r="G64" s="89" t="n">
        <f aca="false">G30/$P30*100</f>
        <v>1.69784373622135</v>
      </c>
      <c r="H64" s="89" t="n">
        <f aca="false">H30/$P30*100</f>
        <v>3.51096013629554</v>
      </c>
      <c r="I64" s="89" t="n">
        <f aca="false">I30/$P30*100</f>
        <v>21.8538081467799</v>
      </c>
      <c r="J64" s="89" t="n">
        <f aca="false">J30/$P30*100</f>
        <v>9.09355030550755</v>
      </c>
      <c r="K64" s="89" t="n">
        <f aca="false">K30/$P30*100</f>
        <v>2.13066163727749</v>
      </c>
      <c r="L64" s="89" t="n">
        <f aca="false">L30/$P30*100</f>
        <v>1.11279874405312</v>
      </c>
      <c r="M64" s="89" t="n">
        <f aca="false">M30/$P30*100</f>
        <v>8.3505190933983</v>
      </c>
      <c r="N64" s="90" t="n">
        <f aca="false">N30/$P30*100</f>
        <v>7.03321408163648</v>
      </c>
      <c r="O64" s="89" t="n">
        <f aca="false">O30/$P30*100</f>
        <v>0.256829084416752</v>
      </c>
      <c r="P64" s="91" t="n">
        <f aca="false">B64+N64</f>
        <v>100</v>
      </c>
    </row>
    <row r="65" customFormat="false" ht="12" hidden="false" customHeight="false" outlineLevel="0" collapsed="false">
      <c r="A65" s="29" t="n">
        <v>2017</v>
      </c>
      <c r="B65" s="88" t="n">
        <f aca="false">B31/$P31*100</f>
        <v>94.9893688995569</v>
      </c>
      <c r="C65" s="89" t="n">
        <f aca="false">C31/$P31*100</f>
        <v>34.929062265518</v>
      </c>
      <c r="D65" s="89" t="n">
        <f aca="false">D31/$P31*100</f>
        <v>3.80034518048244</v>
      </c>
      <c r="E65" s="89" t="n">
        <f aca="false">E31/$P31*100</f>
        <v>3.76181923594698</v>
      </c>
      <c r="F65" s="89" t="n">
        <f aca="false">F31/$P31*100</f>
        <v>2.72461115812664</v>
      </c>
      <c r="G65" s="89" t="n">
        <f aca="false">G31/$P31*100</f>
        <v>1.8350962405809</v>
      </c>
      <c r="H65" s="89" t="n">
        <f aca="false">H31/$P31*100</f>
        <v>4.51537267844266</v>
      </c>
      <c r="I65" s="89" t="n">
        <f aca="false">I31/$P31*100</f>
        <v>27.3766707532104</v>
      </c>
      <c r="J65" s="89" t="n">
        <f aca="false">J31/$P31*100</f>
        <v>8.14992854939552</v>
      </c>
      <c r="K65" s="89" t="n">
        <f aca="false">K31/$P31*100</f>
        <v>1.61372202939482</v>
      </c>
      <c r="L65" s="89" t="n">
        <f aca="false">L31/$P31*100</f>
        <v>0.439143801841543</v>
      </c>
      <c r="M65" s="89" t="n">
        <f aca="false">M31/$P31*100</f>
        <v>5.84359700661695</v>
      </c>
      <c r="N65" s="90" t="n">
        <f aca="false">N31/$P31*100</f>
        <v>5.01063110044314</v>
      </c>
      <c r="O65" s="89" t="n">
        <f aca="false">O31/$P31*100</f>
        <v>0.335548201678649</v>
      </c>
      <c r="P65" s="91" t="n">
        <f aca="false">B65+N65</f>
        <v>100</v>
      </c>
    </row>
    <row r="66" customFormat="false" ht="12" hidden="false" customHeight="false" outlineLevel="0" collapsed="false">
      <c r="A66" s="29" t="n">
        <v>2018</v>
      </c>
      <c r="B66" s="88" t="n">
        <f aca="false">B32/$P32*100</f>
        <v>93.0623837044383</v>
      </c>
      <c r="C66" s="89" t="n">
        <f aca="false">C32/$P32*100</f>
        <v>37.8249585226097</v>
      </c>
      <c r="D66" s="89" t="n">
        <f aca="false">D32/$P32*100</f>
        <v>3.5754869640052</v>
      </c>
      <c r="E66" s="89" t="n">
        <f aca="false">E32/$P32*100</f>
        <v>3.87833210966092</v>
      </c>
      <c r="F66" s="89" t="n">
        <f aca="false">F32/$P32*100</f>
        <v>2.85477869069581</v>
      </c>
      <c r="G66" s="89" t="n">
        <f aca="false">G32/$P32*100</f>
        <v>2.54385735728609</v>
      </c>
      <c r="H66" s="89" t="n">
        <f aca="false">H32/$P32*100</f>
        <v>4.61174273495253</v>
      </c>
      <c r="I66" s="89" t="n">
        <f aca="false">I32/$P32*100</f>
        <v>24.0199494648095</v>
      </c>
      <c r="J66" s="89" t="n">
        <f aca="false">J32/$P32*100</f>
        <v>7.22673567528149</v>
      </c>
      <c r="K66" s="89" t="n">
        <f aca="false">K32/$P32*100</f>
        <v>1.77935727917019</v>
      </c>
      <c r="L66" s="89" t="n">
        <f aca="false">L32/$P32*100</f>
        <v>0.441005083650571</v>
      </c>
      <c r="M66" s="89" t="n">
        <f aca="false">M32/$P32*100</f>
        <v>4.30617982231631</v>
      </c>
      <c r="N66" s="90" t="n">
        <f aca="false">N32/$P32*100</f>
        <v>6.93761629556171</v>
      </c>
      <c r="O66" s="89" t="n">
        <f aca="false">O32/$P32*100</f>
        <v>0.208796260436572</v>
      </c>
      <c r="P66" s="91" t="n">
        <f aca="false">B66+N66</f>
        <v>100</v>
      </c>
    </row>
    <row r="67" customFormat="false" ht="12" hidden="false" customHeight="false" outlineLevel="0" collapsed="false">
      <c r="A67" s="29" t="n">
        <v>2019</v>
      </c>
      <c r="B67" s="88" t="n">
        <f aca="false">B33/$P33*100</f>
        <v>90.8670130585241</v>
      </c>
      <c r="C67" s="89" t="n">
        <f aca="false">C33/$P33*100</f>
        <v>37.1038768829634</v>
      </c>
      <c r="D67" s="89" t="n">
        <f aca="false">D33/$P33*100</f>
        <v>3.63745099896736</v>
      </c>
      <c r="E67" s="89" t="n">
        <f aca="false">E33/$P33*100</f>
        <v>3.45598049105515</v>
      </c>
      <c r="F67" s="89" t="n">
        <f aca="false">F33/$P33*100</f>
        <v>3.1249329464214</v>
      </c>
      <c r="G67" s="89" t="n">
        <f aca="false">G33/$P33*100</f>
        <v>2.42389165280692</v>
      </c>
      <c r="H67" s="89" t="n">
        <f aca="false">H33/$P33*100</f>
        <v>4.74752480872411</v>
      </c>
      <c r="I67" s="89" t="n">
        <f aca="false">I33/$P33*100</f>
        <v>24.3930052850382</v>
      </c>
      <c r="J67" s="89" t="n">
        <f aca="false">J33/$P33*100</f>
        <v>6.90710339592778</v>
      </c>
      <c r="K67" s="89" t="n">
        <f aca="false">K33/$P33*100</f>
        <v>1.93739701628794</v>
      </c>
      <c r="L67" s="89" t="n">
        <f aca="false">L33/$P33*100</f>
        <v>0.103051855234193</v>
      </c>
      <c r="M67" s="89" t="n">
        <f aca="false">M33/$P33*100</f>
        <v>3.03279772509764</v>
      </c>
      <c r="N67" s="90" t="n">
        <f aca="false">N33/$P33*100</f>
        <v>9.13298694147589</v>
      </c>
      <c r="O67" s="89" t="n">
        <f aca="false">O33/$P33*100</f>
        <v>0.867620909504792</v>
      </c>
      <c r="P67" s="91" t="n">
        <f aca="false">B67+N67</f>
        <v>100</v>
      </c>
    </row>
    <row r="68" customFormat="false" ht="12" hidden="false" customHeight="false" outlineLevel="0" collapsed="false">
      <c r="A68" s="29" t="n">
        <v>2019</v>
      </c>
      <c r="B68" s="88" t="n">
        <f aca="false">B34/$P34*100</f>
        <v>94.3238022370072</v>
      </c>
      <c r="C68" s="89" t="n">
        <f aca="false">C34/$P34*100</f>
        <v>38.1578781215125</v>
      </c>
      <c r="D68" s="89" t="n">
        <f aca="false">D34/$P34*100</f>
        <v>4.46105064412476</v>
      </c>
      <c r="E68" s="89" t="n">
        <f aca="false">E34/$P34*100</f>
        <v>2.08725329087202</v>
      </c>
      <c r="F68" s="89" t="n">
        <f aca="false">F34/$P34*100</f>
        <v>3.14622709246593</v>
      </c>
      <c r="G68" s="89" t="n">
        <f aca="false">G34/$P34*100</f>
        <v>2.74738085862934</v>
      </c>
      <c r="H68" s="89" t="n">
        <f aca="false">H34/$P34*100</f>
        <v>5.45738270409531</v>
      </c>
      <c r="I68" s="89" t="n">
        <f aca="false">I34/$P34*100</f>
        <v>25.9243330944694</v>
      </c>
      <c r="J68" s="89" t="n">
        <f aca="false">J34/$P34*100</f>
        <v>6.42023926136351</v>
      </c>
      <c r="K68" s="89" t="n">
        <f aca="false">K34/$P34*100</f>
        <v>3.10337206167117</v>
      </c>
      <c r="L68" s="89" t="n">
        <f aca="false">L34/$P34*100</f>
        <v>0.214449807685679</v>
      </c>
      <c r="M68" s="89" t="n">
        <f aca="false">M34/$P34*100</f>
        <v>2.60423530011752</v>
      </c>
      <c r="N68" s="90" t="n">
        <f aca="false">N34/$P34*100</f>
        <v>5.67619776299284</v>
      </c>
      <c r="O68" s="89" t="n">
        <f aca="false">O34/$P34*100</f>
        <v>0.133867547889455</v>
      </c>
      <c r="P68" s="91" t="n">
        <f aca="false">B68+N68</f>
        <v>100</v>
      </c>
    </row>
    <row r="69" customFormat="false" ht="12" hidden="false" customHeight="false" outlineLevel="0" collapsed="false">
      <c r="A69" s="29" t="n">
        <v>2021</v>
      </c>
      <c r="B69" s="88" t="n">
        <f aca="false">B35/$P35*100</f>
        <v>95.3593911227994</v>
      </c>
      <c r="C69" s="89" t="n">
        <f aca="false">C35/$P35*100</f>
        <v>37.0899277706609</v>
      </c>
      <c r="D69" s="89" t="n">
        <f aca="false">D35/$P35*100</f>
        <v>3.22160740536184</v>
      </c>
      <c r="E69" s="89" t="n">
        <f aca="false">E35/$P35*100</f>
        <v>3.60578042286011</v>
      </c>
      <c r="F69" s="89" t="n">
        <f aca="false">F35/$P35*100</f>
        <v>3.50671519533696</v>
      </c>
      <c r="G69" s="89" t="n">
        <f aca="false">G35/$P35*100</f>
        <v>2.86836705367814</v>
      </c>
      <c r="H69" s="89" t="n">
        <f aca="false">H35/$P35*100</f>
        <v>4.68846727272455</v>
      </c>
      <c r="I69" s="89" t="n">
        <f aca="false">I35/$P35*100</f>
        <v>25.4079897475406</v>
      </c>
      <c r="J69" s="89" t="n">
        <f aca="false">J35/$P35*100</f>
        <v>6.2028273127538</v>
      </c>
      <c r="K69" s="89" t="n">
        <f aca="false">K35/$P35*100</f>
        <v>2.50065396389582</v>
      </c>
      <c r="L69" s="89" t="n">
        <f aca="false">L35/$P35*100</f>
        <v>0.390792622135061</v>
      </c>
      <c r="M69" s="89" t="n">
        <f aca="false">M35/$P35*100</f>
        <v>5.87626235585154</v>
      </c>
      <c r="N69" s="90" t="n">
        <f aca="false">N35/$P35*100</f>
        <v>4.64060887720065</v>
      </c>
      <c r="O69" s="89" t="n">
        <f aca="false">O35/$P35*100</f>
        <v>0.292816799331754</v>
      </c>
      <c r="P69" s="91" t="n">
        <f aca="false">B69+N69</f>
        <v>100</v>
      </c>
    </row>
    <row r="70" customFormat="false" ht="12" hidden="false" customHeight="false" outlineLevel="0" collapsed="false">
      <c r="A70" s="29" t="n">
        <v>2022</v>
      </c>
      <c r="B70" s="88" t="n">
        <f aca="false">B36/$P36*100</f>
        <v>92.741227662195</v>
      </c>
      <c r="C70" s="89" t="n">
        <f aca="false">C36/$P36*100</f>
        <v>39.5146794691012</v>
      </c>
      <c r="D70" s="89" t="n">
        <f aca="false">D36/$P36*100</f>
        <v>3.14752583613133</v>
      </c>
      <c r="E70" s="89" t="n">
        <f aca="false">E36/$P36*100</f>
        <v>2.05717702660687</v>
      </c>
      <c r="F70" s="89" t="n">
        <f aca="false">F36/$P36*100</f>
        <v>3.57152374650174</v>
      </c>
      <c r="G70" s="89" t="n">
        <f aca="false">G36/$P36*100</f>
        <v>2.27527506601668</v>
      </c>
      <c r="H70" s="89" t="n">
        <f aca="false">H36/$P36*100</f>
        <v>4.09504683185674</v>
      </c>
      <c r="I70" s="89" t="n">
        <f aca="false">I36/$P36*100</f>
        <v>25.5948243585124</v>
      </c>
      <c r="J70" s="89" t="n">
        <f aca="false">J36/$P36*100</f>
        <v>4.06890218888306</v>
      </c>
      <c r="K70" s="89" t="n">
        <f aca="false">K36/$P36*100</f>
        <v>1.80938900218552</v>
      </c>
      <c r="L70" s="89" t="n">
        <f aca="false">L36/$P36*100</f>
        <v>0.497653209494458</v>
      </c>
      <c r="M70" s="89" t="n">
        <f aca="false">M36/$P36*100</f>
        <v>6.10923092690499</v>
      </c>
      <c r="N70" s="90" t="n">
        <f aca="false">N36/$P36*100</f>
        <v>7.25877233780503</v>
      </c>
      <c r="O70" s="89" t="n">
        <f aca="false">O36/$P36*100</f>
        <v>0.255298884596954</v>
      </c>
      <c r="P70" s="91" t="n">
        <f aca="false">B70+N70</f>
        <v>100</v>
      </c>
    </row>
    <row r="71" customFormat="false" ht="12" hidden="false" customHeight="false" outlineLevel="0" collapsed="false">
      <c r="A71" s="29" t="n">
        <v>2023</v>
      </c>
      <c r="B71" s="88" t="n">
        <v>93.6771775805324</v>
      </c>
      <c r="C71" s="89" t="n">
        <f aca="false">C37/$P37*100</f>
        <v>38.7421377945212</v>
      </c>
      <c r="D71" s="89" t="n">
        <f aca="false">D37/$P37*100</f>
        <v>3.05887346528487</v>
      </c>
      <c r="E71" s="89" t="n">
        <f aca="false">E37/$P37*100</f>
        <v>2.14842402061345</v>
      </c>
      <c r="F71" s="89" t="n">
        <f aca="false">F37/$P37*100</f>
        <v>3.45833409192345</v>
      </c>
      <c r="G71" s="89" t="n">
        <f aca="false">G37/$P37*100</f>
        <v>2.66990820287276</v>
      </c>
      <c r="H71" s="89" t="n">
        <f aca="false">H37/$P37*100</f>
        <v>4.86349318902014</v>
      </c>
      <c r="I71" s="89" t="n">
        <f aca="false">I37/$P37*100</f>
        <v>29.1436586924031</v>
      </c>
      <c r="J71" s="89" t="n">
        <f aca="false">J37/$P37*100</f>
        <v>5.0336303154971</v>
      </c>
      <c r="K71" s="89" t="n">
        <f aca="false">K37/$P37*100</f>
        <v>2.33491649225797</v>
      </c>
      <c r="L71" s="89" t="n">
        <f aca="false">L37/$P37*100</f>
        <v>0.21497499574331</v>
      </c>
      <c r="M71" s="89" t="n">
        <f aca="false">M37/$P37*100</f>
        <v>2.00882632039508</v>
      </c>
      <c r="N71" s="90" t="n">
        <f aca="false">N37/$P37*100</f>
        <v>6.32282241946759</v>
      </c>
      <c r="O71" s="89" t="n">
        <f aca="false">O37/$P37*100</f>
        <v>0.200987673386026</v>
      </c>
      <c r="P71" s="91" t="n">
        <f aca="false">B71+N71</f>
        <v>100</v>
      </c>
    </row>
    <row r="72" customFormat="false" ht="12" hidden="false" customHeight="false" outlineLevel="0" collapsed="false">
      <c r="A72" s="29" t="n">
        <v>2024</v>
      </c>
      <c r="B72" s="88" t="n">
        <v>93.6771775805324</v>
      </c>
      <c r="C72" s="89" t="n">
        <f aca="false">C38/$P38*100</f>
        <v>39.8898377330689</v>
      </c>
      <c r="D72" s="89" t="n">
        <f aca="false">D38/$P38*100</f>
        <v>2.41488104383649</v>
      </c>
      <c r="E72" s="89" t="n">
        <f aca="false">E38/$P38*100</f>
        <v>2.6177277010255</v>
      </c>
      <c r="F72" s="89" t="n">
        <f aca="false">F38/$P38*100</f>
        <v>2.87355032123944</v>
      </c>
      <c r="G72" s="89" t="n">
        <f aca="false">G38/$P38*100</f>
        <v>2.09210355775355</v>
      </c>
      <c r="H72" s="89" t="n">
        <f aca="false">H38/$P38*100</f>
        <v>4.02686059886888</v>
      </c>
      <c r="I72" s="89" t="n">
        <f aca="false">I38/$P38*100</f>
        <v>30.9526921516039</v>
      </c>
      <c r="J72" s="89" t="n">
        <f aca="false">J38/$P38*100</f>
        <v>4.97398583343377</v>
      </c>
      <c r="K72" s="89" t="n">
        <f aca="false">K38/$P38*100</f>
        <v>2.07346028170525</v>
      </c>
      <c r="L72" s="89" t="n">
        <f aca="false">L38/$P38*100</f>
        <v>0.23040207767432</v>
      </c>
      <c r="M72" s="89" t="n">
        <f aca="false">M38/$P38*100</f>
        <v>3.08401951713818</v>
      </c>
      <c r="N72" s="90" t="n">
        <f aca="false">N38/$P38*100</f>
        <v>4.77047918265173</v>
      </c>
      <c r="O72" s="89" t="n">
        <f aca="false">O38/$P38*100</f>
        <v>0.0994525341528055</v>
      </c>
      <c r="P72" s="91" t="n">
        <f aca="false">B72+N72</f>
        <v>98.4476567631841</v>
      </c>
    </row>
    <row r="73" s="95" customFormat="true" ht="24" hidden="false" customHeight="true" outlineLevel="0" collapsed="false">
      <c r="A73" s="94" t="s">
        <v>87</v>
      </c>
      <c r="B73" s="94"/>
      <c r="C73" s="94"/>
      <c r="D73" s="94"/>
      <c r="E73" s="94"/>
      <c r="F73" s="94"/>
      <c r="G73" s="94"/>
      <c r="H73" s="94"/>
      <c r="I73" s="94"/>
      <c r="J73" s="94"/>
      <c r="K73" s="94"/>
      <c r="L73" s="94"/>
      <c r="M73" s="94"/>
      <c r="N73" s="94"/>
      <c r="O73" s="94"/>
      <c r="P73" s="94"/>
    </row>
    <row r="74" customFormat="false" ht="12" hidden="false" customHeight="false" outlineLevel="0" collapsed="false">
      <c r="A74" s="96" t="s">
        <v>88</v>
      </c>
      <c r="B74" s="97"/>
      <c r="C74" s="98"/>
      <c r="D74" s="98"/>
      <c r="E74" s="98"/>
      <c r="F74" s="98"/>
      <c r="G74" s="98"/>
      <c r="H74" s="98"/>
      <c r="I74" s="98"/>
      <c r="J74" s="98"/>
      <c r="K74" s="98"/>
      <c r="L74" s="98"/>
      <c r="M74" s="98"/>
      <c r="N74" s="99"/>
      <c r="O74" s="98"/>
      <c r="P74" s="100"/>
    </row>
    <row r="75" customFormat="false" ht="24" hidden="false" customHeight="true" outlineLevel="0" collapsed="false">
      <c r="A75" s="101" t="s">
        <v>89</v>
      </c>
      <c r="B75" s="101"/>
      <c r="C75" s="101"/>
      <c r="D75" s="101"/>
      <c r="E75" s="101"/>
      <c r="F75" s="101"/>
      <c r="G75" s="101"/>
      <c r="H75" s="101"/>
      <c r="I75" s="101"/>
      <c r="J75" s="101"/>
      <c r="K75" s="101"/>
      <c r="L75" s="101"/>
      <c r="M75" s="101"/>
      <c r="N75" s="101"/>
      <c r="O75" s="101"/>
      <c r="P75" s="101"/>
    </row>
    <row r="76" customFormat="false" ht="12" hidden="false" customHeight="false" outlineLevel="0" collapsed="false">
      <c r="A76" s="96" t="s">
        <v>90</v>
      </c>
      <c r="B76" s="97"/>
      <c r="C76" s="100"/>
      <c r="D76" s="100"/>
      <c r="E76" s="100"/>
      <c r="F76" s="100"/>
      <c r="G76" s="100"/>
      <c r="H76" s="100"/>
      <c r="I76" s="100"/>
      <c r="J76" s="100"/>
      <c r="K76" s="100"/>
      <c r="L76" s="100"/>
      <c r="M76" s="100"/>
      <c r="N76" s="100"/>
      <c r="O76" s="100"/>
      <c r="P76" s="100"/>
    </row>
    <row r="77" customFormat="false" ht="12" hidden="false" customHeight="false" outlineLevel="0" collapsed="false">
      <c r="A77" s="35"/>
      <c r="B77" s="102"/>
      <c r="C77" s="76"/>
      <c r="D77" s="76"/>
      <c r="E77" s="76"/>
      <c r="F77" s="76"/>
      <c r="G77" s="76"/>
      <c r="H77" s="76"/>
      <c r="I77" s="76"/>
      <c r="J77" s="76"/>
      <c r="K77" s="76"/>
      <c r="L77" s="76"/>
      <c r="M77" s="76"/>
      <c r="N77" s="76"/>
      <c r="O77" s="76"/>
      <c r="P77" s="76"/>
    </row>
    <row r="78" customFormat="false" ht="12" hidden="false" customHeight="false" outlineLevel="0" collapsed="false">
      <c r="A78" s="18"/>
      <c r="B78" s="76"/>
      <c r="C78" s="100"/>
      <c r="D78" s="77"/>
      <c r="E78" s="77"/>
      <c r="F78" s="77"/>
      <c r="G78" s="77"/>
      <c r="H78" s="77"/>
      <c r="I78" s="103"/>
      <c r="J78" s="103"/>
      <c r="K78" s="77"/>
      <c r="L78" s="77"/>
      <c r="M78" s="103"/>
      <c r="N78" s="76"/>
      <c r="O78" s="77"/>
      <c r="P78" s="104"/>
    </row>
  </sheetData>
  <mergeCells count="2">
    <mergeCell ref="A73:P73"/>
    <mergeCell ref="A75:P75"/>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77"/>
  <sheetViews>
    <sheetView showFormulas="false" showGridLines="true" showRowColHeaders="true" showZeros="true" rightToLeft="false" tabSelected="false" showOutlineSymbols="true" defaultGridColor="true" view="normal" topLeftCell="A154" colorId="64" zoomScale="100" zoomScaleNormal="100" zoomScalePageLayoutView="100" workbookViewId="0">
      <selection pane="topLeft" activeCell="G143" activeCellId="0" sqref="G143"/>
    </sheetView>
  </sheetViews>
  <sheetFormatPr defaultColWidth="11.43359375" defaultRowHeight="12" zeroHeight="false" outlineLevelRow="0" outlineLevelCol="0"/>
  <cols>
    <col collapsed="false" customWidth="true" hidden="false" outlineLevel="0" max="1" min="1" style="39" width="14.86"/>
    <col collapsed="false" customWidth="true" hidden="false" outlineLevel="0" max="2" min="2" style="67" width="12.57"/>
    <col collapsed="false" customWidth="true" hidden="false" outlineLevel="0" max="3" min="3" style="40" width="17.86"/>
    <col collapsed="false" customWidth="true" hidden="false" outlineLevel="0" max="4" min="4" style="40" width="10.42"/>
    <col collapsed="false" customWidth="true" hidden="false" outlineLevel="0" max="5" min="5" style="40" width="9.14"/>
    <col collapsed="false" customWidth="true" hidden="false" outlineLevel="0" max="6" min="6" style="40" width="10.42"/>
    <col collapsed="false" customWidth="true" hidden="false" outlineLevel="0" max="7" min="7" style="40" width="9.14"/>
    <col collapsed="false" customWidth="true" hidden="false" outlineLevel="0" max="8" min="8" style="40" width="9"/>
    <col collapsed="false" customWidth="true" hidden="false" outlineLevel="0" max="9" min="9" style="40" width="7.86"/>
    <col collapsed="false" customWidth="true" hidden="false" outlineLevel="0" max="10" min="10" style="40" width="8.15"/>
    <col collapsed="false" customWidth="false" hidden="false" outlineLevel="0" max="16384" min="11" style="39" width="11.43"/>
  </cols>
  <sheetData>
    <row r="1" s="1" customFormat="true" ht="12.75" hidden="false" customHeight="false" outlineLevel="0" collapsed="false">
      <c r="B1" s="68"/>
      <c r="C1" s="69"/>
      <c r="D1" s="69"/>
      <c r="E1" s="69"/>
      <c r="F1" s="69"/>
      <c r="G1" s="69"/>
      <c r="H1" s="69"/>
      <c r="I1" s="69"/>
      <c r="J1" s="69"/>
    </row>
    <row r="2" s="13" customFormat="true" ht="12.75" hidden="false" customHeight="false" outlineLevel="0" collapsed="false">
      <c r="A2" s="11" t="s">
        <v>41</v>
      </c>
      <c r="B2" s="71"/>
      <c r="C2" s="72"/>
      <c r="D2" s="72"/>
      <c r="E2" s="72"/>
      <c r="F2" s="72"/>
      <c r="G2" s="72"/>
      <c r="H2" s="72"/>
      <c r="I2" s="72"/>
      <c r="J2" s="72"/>
    </row>
    <row r="3" s="1" customFormat="true" ht="12.75" hidden="false" customHeight="false" outlineLevel="0" collapsed="false">
      <c r="B3" s="68"/>
      <c r="C3" s="69"/>
      <c r="D3" s="69"/>
      <c r="E3" s="69"/>
      <c r="F3" s="69"/>
      <c r="G3" s="69"/>
      <c r="H3" s="69"/>
      <c r="I3" s="69"/>
      <c r="J3" s="69"/>
    </row>
    <row r="4" s="1" customFormat="true" ht="12.75" hidden="false" customHeight="false" outlineLevel="0" collapsed="false">
      <c r="B4" s="68"/>
      <c r="C4" s="69"/>
      <c r="D4" s="69"/>
      <c r="E4" s="69"/>
      <c r="F4" s="69"/>
      <c r="G4" s="69"/>
      <c r="H4" s="69"/>
      <c r="I4" s="69"/>
      <c r="J4" s="69"/>
    </row>
    <row r="5" s="17" customFormat="true" ht="12.75" hidden="false" customHeight="false" outlineLevel="0" collapsed="false">
      <c r="A5" s="16" t="s">
        <v>69</v>
      </c>
      <c r="B5" s="74"/>
      <c r="C5" s="75"/>
      <c r="D5" s="75"/>
      <c r="E5" s="75"/>
      <c r="F5" s="75"/>
      <c r="G5" s="75"/>
      <c r="H5" s="74"/>
      <c r="I5" s="75"/>
    </row>
    <row r="6" s="19" customFormat="true" ht="3" hidden="false" customHeight="true" outlineLevel="0" collapsed="false">
      <c r="B6" s="76"/>
      <c r="C6" s="77"/>
      <c r="D6" s="77"/>
      <c r="E6" s="77"/>
      <c r="F6" s="77"/>
      <c r="G6" s="77"/>
      <c r="H6" s="76"/>
      <c r="I6" s="77"/>
    </row>
    <row r="7" s="80" customFormat="true" ht="25.5" hidden="false" customHeight="false" outlineLevel="0" collapsed="false">
      <c r="A7" s="58" t="s">
        <v>70</v>
      </c>
      <c r="B7" s="78" t="s">
        <v>71</v>
      </c>
      <c r="C7" s="21" t="s">
        <v>72</v>
      </c>
      <c r="D7" s="21" t="s">
        <v>73</v>
      </c>
      <c r="E7" s="21" t="s">
        <v>91</v>
      </c>
      <c r="F7" s="21" t="s">
        <v>92</v>
      </c>
      <c r="G7" s="21" t="s">
        <v>93</v>
      </c>
      <c r="H7" s="78" t="s">
        <v>83</v>
      </c>
      <c r="I7" s="79" t="s">
        <v>63</v>
      </c>
    </row>
    <row r="8" s="19" customFormat="true" ht="12" hidden="false" customHeight="false" outlineLevel="0" collapsed="false">
      <c r="A8" s="29" t="n">
        <v>1994</v>
      </c>
      <c r="B8" s="81" t="n">
        <f aca="false">SUM(C8:G8)</f>
        <v>315092888.397432</v>
      </c>
      <c r="C8" s="82" t="n">
        <v>134586851.342692</v>
      </c>
      <c r="D8" s="82" t="n">
        <v>12348370.3962302</v>
      </c>
      <c r="E8" s="82" t="n">
        <v>31441388</v>
      </c>
      <c r="F8" s="82" t="n">
        <v>120975917.628747</v>
      </c>
      <c r="G8" s="82" t="n">
        <v>15740361.0297626</v>
      </c>
      <c r="H8" s="81" t="n">
        <v>39044654.1549</v>
      </c>
      <c r="I8" s="83" t="n">
        <f aca="false">B8+H8</f>
        <v>354137542.552332</v>
      </c>
    </row>
    <row r="9" s="19" customFormat="true" ht="12" hidden="false" customHeight="false" outlineLevel="0" collapsed="false">
      <c r="A9" s="29" t="n">
        <v>1995</v>
      </c>
      <c r="B9" s="81" t="n">
        <f aca="false">SUM(C9:G9)</f>
        <v>363793337.537341</v>
      </c>
      <c r="C9" s="82" t="n">
        <v>146935368.935356</v>
      </c>
      <c r="D9" s="82" t="n">
        <v>23423791.4985281</v>
      </c>
      <c r="E9" s="82" t="n">
        <v>24833948.73</v>
      </c>
      <c r="F9" s="82" t="n">
        <v>152658634.640941</v>
      </c>
      <c r="G9" s="82" t="n">
        <v>15941593.732516</v>
      </c>
      <c r="H9" s="81" t="n">
        <v>51177105.18985</v>
      </c>
      <c r="I9" s="83" t="n">
        <f aca="false">B9+H9</f>
        <v>414970442.727191</v>
      </c>
    </row>
    <row r="10" s="19" customFormat="true" ht="12" hidden="false" customHeight="false" outlineLevel="0" collapsed="false">
      <c r="A10" s="29" t="n">
        <v>1996</v>
      </c>
      <c r="B10" s="81" t="n">
        <f aca="false">SUM(C10:G10)</f>
        <v>354049355.923455</v>
      </c>
      <c r="C10" s="82" t="n">
        <v>131542390.155271</v>
      </c>
      <c r="D10" s="82" t="n">
        <v>18568293</v>
      </c>
      <c r="E10" s="82" t="n">
        <v>20283343</v>
      </c>
      <c r="F10" s="82" t="n">
        <v>162449672.768184</v>
      </c>
      <c r="G10" s="82" t="n">
        <v>21205657</v>
      </c>
      <c r="H10" s="81" t="n">
        <v>30912052.827424</v>
      </c>
      <c r="I10" s="83" t="n">
        <f aca="false">B10+H10</f>
        <v>384961408.750879</v>
      </c>
    </row>
    <row r="11" s="19" customFormat="true" ht="12" hidden="false" customHeight="false" outlineLevel="0" collapsed="false">
      <c r="A11" s="29" t="n">
        <v>1997</v>
      </c>
      <c r="B11" s="81" t="n">
        <f aca="false">SUM(C11:G11)</f>
        <v>538001763.127478</v>
      </c>
      <c r="C11" s="82" t="n">
        <v>258515886.699773</v>
      </c>
      <c r="D11" s="82" t="n">
        <v>27059702</v>
      </c>
      <c r="E11" s="82" t="n">
        <v>30859495</v>
      </c>
      <c r="F11" s="82" t="n">
        <v>200740292.427705</v>
      </c>
      <c r="G11" s="82" t="n">
        <v>20826387</v>
      </c>
      <c r="H11" s="81" t="n">
        <v>59050864.25511</v>
      </c>
      <c r="I11" s="83" t="n">
        <f aca="false">B11+H11</f>
        <v>597052627.382588</v>
      </c>
    </row>
    <row r="12" s="19" customFormat="true" ht="12" hidden="false" customHeight="false" outlineLevel="0" collapsed="false">
      <c r="A12" s="29" t="n">
        <v>1998</v>
      </c>
      <c r="B12" s="81" t="n">
        <f aca="false">SUM(C12:G12)</f>
        <v>576679488.245956</v>
      </c>
      <c r="C12" s="82" t="n">
        <v>255902837.791847</v>
      </c>
      <c r="D12" s="82" t="n">
        <v>27722860</v>
      </c>
      <c r="E12" s="82" t="n">
        <v>27722856</v>
      </c>
      <c r="F12" s="82" t="n">
        <v>221669532.454109</v>
      </c>
      <c r="G12" s="82" t="n">
        <v>43661402</v>
      </c>
      <c r="H12" s="81" t="n">
        <v>68832098.48915</v>
      </c>
      <c r="I12" s="83" t="n">
        <f aca="false">B12+H12</f>
        <v>645511586.735106</v>
      </c>
    </row>
    <row r="13" s="19" customFormat="true" ht="12" hidden="false" customHeight="false" outlineLevel="0" collapsed="false">
      <c r="A13" s="29" t="n">
        <v>1999</v>
      </c>
      <c r="B13" s="81" t="n">
        <f aca="false">SUM(C13:G13)</f>
        <v>545574720.93968</v>
      </c>
      <c r="C13" s="82" t="n">
        <v>211227715.682581</v>
      </c>
      <c r="D13" s="82" t="n">
        <v>26091653</v>
      </c>
      <c r="E13" s="82" t="n">
        <v>26012761</v>
      </c>
      <c r="F13" s="82" t="n">
        <v>230627922.257099</v>
      </c>
      <c r="G13" s="82" t="n">
        <v>51614669</v>
      </c>
      <c r="H13" s="81" t="n">
        <v>58102981.56086</v>
      </c>
      <c r="I13" s="83" t="n">
        <f aca="false">B13+H13</f>
        <v>603677702.50054</v>
      </c>
    </row>
    <row r="14" s="19" customFormat="true" ht="12" hidden="false" customHeight="false" outlineLevel="0" collapsed="false">
      <c r="A14" s="29" t="n">
        <v>2000</v>
      </c>
      <c r="B14" s="81" t="n">
        <f aca="false">SUM(C14:G14)</f>
        <v>633157397.341048</v>
      </c>
      <c r="C14" s="82" t="n">
        <v>296131100.249292</v>
      </c>
      <c r="D14" s="82" t="n">
        <v>38767790</v>
      </c>
      <c r="E14" s="82" t="n">
        <v>24060928</v>
      </c>
      <c r="F14" s="82" t="n">
        <v>236992394.091756</v>
      </c>
      <c r="G14" s="82" t="n">
        <v>37205185</v>
      </c>
      <c r="H14" s="81" t="n">
        <v>43835118.02171</v>
      </c>
      <c r="I14" s="83" t="n">
        <f aca="false">B14+H14</f>
        <v>676992515.362758</v>
      </c>
    </row>
    <row r="15" s="19" customFormat="true" ht="12" hidden="false" customHeight="false" outlineLevel="0" collapsed="false">
      <c r="A15" s="29" t="n">
        <v>2001</v>
      </c>
      <c r="B15" s="81" t="n">
        <f aca="false">SUM(C15:G15)</f>
        <v>687889579.64825</v>
      </c>
      <c r="C15" s="82" t="n">
        <v>321061603.811259</v>
      </c>
      <c r="D15" s="82" t="n">
        <v>24775894</v>
      </c>
      <c r="E15" s="82" t="n">
        <v>76955309.14</v>
      </c>
      <c r="F15" s="82" t="n">
        <v>265096772.696991</v>
      </c>
      <c r="G15" s="82" t="s">
        <v>64</v>
      </c>
      <c r="H15" s="81" t="n">
        <v>61228645.171048</v>
      </c>
      <c r="I15" s="83" t="n">
        <f aca="false">B15+H15</f>
        <v>749118224.819298</v>
      </c>
    </row>
    <row r="16" s="19" customFormat="true" ht="12" hidden="false" customHeight="false" outlineLevel="0" collapsed="false">
      <c r="A16" s="29" t="n">
        <v>2002</v>
      </c>
      <c r="B16" s="81" t="n">
        <f aca="false">SUM(C16:G16)</f>
        <v>644327453.3557</v>
      </c>
      <c r="C16" s="82" t="n">
        <v>211159905.6657</v>
      </c>
      <c r="D16" s="82" t="n">
        <v>33264806</v>
      </c>
      <c r="E16" s="82" t="n">
        <v>86453130.64</v>
      </c>
      <c r="F16" s="82" t="n">
        <v>247904302.05</v>
      </c>
      <c r="G16" s="82" t="n">
        <v>65545309</v>
      </c>
      <c r="H16" s="81" t="n">
        <v>79838111.69435</v>
      </c>
      <c r="I16" s="83" t="n">
        <f aca="false">B16+H16</f>
        <v>724165565.05005</v>
      </c>
    </row>
    <row r="17" s="19" customFormat="true" ht="12" hidden="false" customHeight="false" outlineLevel="0" collapsed="false">
      <c r="A17" s="29" t="n">
        <v>2003</v>
      </c>
      <c r="B17" s="81" t="n">
        <f aca="false">SUM(C17:G17)</f>
        <v>720610972.0431</v>
      </c>
      <c r="C17" s="82" t="n">
        <v>223684442.593253</v>
      </c>
      <c r="D17" s="82" t="n">
        <v>37732101</v>
      </c>
      <c r="E17" s="82" t="n">
        <v>95967942.51</v>
      </c>
      <c r="F17" s="82" t="n">
        <v>254179436.28</v>
      </c>
      <c r="G17" s="82" t="n">
        <v>109047049.659847</v>
      </c>
      <c r="H17" s="81" t="n">
        <v>126425898.12716</v>
      </c>
      <c r="I17" s="83" t="n">
        <f aca="false">B17+H17</f>
        <v>847036870.17026</v>
      </c>
    </row>
    <row r="18" s="19" customFormat="true" ht="12" hidden="false" customHeight="false" outlineLevel="0" collapsed="false">
      <c r="A18" s="29" t="n">
        <v>2004</v>
      </c>
      <c r="B18" s="81" t="n">
        <f aca="false">SUM(C18:G18)</f>
        <v>789072559.2944</v>
      </c>
      <c r="C18" s="82" t="n">
        <v>253777928.7144</v>
      </c>
      <c r="D18" s="82" t="n">
        <v>27516960</v>
      </c>
      <c r="E18" s="82" t="n">
        <v>95908768.43</v>
      </c>
      <c r="F18" s="82" t="n">
        <v>289213985</v>
      </c>
      <c r="G18" s="82" t="n">
        <v>122654917.15</v>
      </c>
      <c r="H18" s="81" t="n">
        <v>103337139.7058</v>
      </c>
      <c r="I18" s="83" t="n">
        <f aca="false">B18+H18</f>
        <v>892409699.0002</v>
      </c>
    </row>
    <row r="19" s="19" customFormat="true" ht="12" hidden="false" customHeight="false" outlineLevel="0" collapsed="false">
      <c r="A19" s="29" t="n">
        <v>2005</v>
      </c>
      <c r="B19" s="81" t="n">
        <f aca="false">SUM(C19:G19)</f>
        <v>837356940.3033</v>
      </c>
      <c r="C19" s="82" t="n">
        <v>275422579.3121</v>
      </c>
      <c r="D19" s="82" t="n">
        <v>29052459</v>
      </c>
      <c r="E19" s="82" t="n">
        <v>92808323.41</v>
      </c>
      <c r="F19" s="82" t="n">
        <v>273535950</v>
      </c>
      <c r="G19" s="82" t="n">
        <v>166537628.5812</v>
      </c>
      <c r="H19" s="81" t="n">
        <v>96316706.6962</v>
      </c>
      <c r="I19" s="83" t="n">
        <f aca="false">B19+H19</f>
        <v>933673646.9995</v>
      </c>
    </row>
    <row r="20" s="19" customFormat="true" ht="12" hidden="false" customHeight="false" outlineLevel="0" collapsed="false">
      <c r="A20" s="29" t="n">
        <v>2006</v>
      </c>
      <c r="B20" s="81" t="n">
        <f aca="false">SUM(C20:G20)</f>
        <v>777020495.8246</v>
      </c>
      <c r="C20" s="82" t="n">
        <v>297779690.3946</v>
      </c>
      <c r="D20" s="82" t="n">
        <v>30244828</v>
      </c>
      <c r="E20" s="82" t="n">
        <v>85639487.68</v>
      </c>
      <c r="F20" s="82" t="n">
        <v>247559000</v>
      </c>
      <c r="G20" s="82" t="n">
        <v>115797489.75</v>
      </c>
      <c r="H20" s="81" t="n">
        <v>88018015.1754</v>
      </c>
      <c r="I20" s="83" t="n">
        <f aca="false">B20+H20</f>
        <v>865038511</v>
      </c>
    </row>
    <row r="21" s="19" customFormat="true" ht="12" hidden="false" customHeight="false" outlineLevel="0" collapsed="false">
      <c r="A21" s="29" t="n">
        <v>2007</v>
      </c>
      <c r="B21" s="81" t="n">
        <f aca="false">SUM(C21:G21)</f>
        <v>907371333.2709</v>
      </c>
      <c r="C21" s="82" t="n">
        <v>284299147.4788</v>
      </c>
      <c r="D21" s="82" t="n">
        <v>39186500</v>
      </c>
      <c r="E21" s="82" t="n">
        <v>89378167.42</v>
      </c>
      <c r="F21" s="82" t="n">
        <v>306738000</v>
      </c>
      <c r="G21" s="82" t="n">
        <v>187769518.3721</v>
      </c>
      <c r="H21" s="81" t="n">
        <v>96256598.7291</v>
      </c>
      <c r="I21" s="83" t="n">
        <f aca="false">B21+H21</f>
        <v>1003627932</v>
      </c>
    </row>
    <row r="22" s="19" customFormat="true" ht="12" hidden="false" customHeight="false" outlineLevel="0" collapsed="false">
      <c r="A22" s="29" t="n">
        <v>2008</v>
      </c>
      <c r="B22" s="81" t="n">
        <f aca="false">SUM(C22:G22)</f>
        <v>1174058265.2996</v>
      </c>
      <c r="C22" s="82" t="n">
        <v>357627121.999652</v>
      </c>
      <c r="D22" s="82" t="n">
        <v>35295836</v>
      </c>
      <c r="E22" s="82" t="n">
        <v>102554310.32</v>
      </c>
      <c r="F22" s="82" t="n">
        <v>348742000</v>
      </c>
      <c r="G22" s="82" t="n">
        <v>329838996.979948</v>
      </c>
      <c r="H22" s="81" t="n">
        <v>85137398.7</v>
      </c>
      <c r="I22" s="83" t="n">
        <f aca="false">B22+H22</f>
        <v>1259195663.9996</v>
      </c>
    </row>
    <row r="23" s="19" customFormat="true" ht="12" hidden="false" customHeight="false" outlineLevel="0" collapsed="false">
      <c r="A23" s="29" t="n">
        <v>2009</v>
      </c>
      <c r="B23" s="81" t="n">
        <f aca="false">SUM(C23:G23)</f>
        <v>851985661.1731</v>
      </c>
      <c r="C23" s="82" t="n">
        <v>287913100.0731</v>
      </c>
      <c r="D23" s="82" t="n">
        <v>34873660</v>
      </c>
      <c r="E23" s="82" t="n">
        <v>81753601.9</v>
      </c>
      <c r="F23" s="82" t="n">
        <v>300958000</v>
      </c>
      <c r="G23" s="82" t="n">
        <v>146487299.2</v>
      </c>
      <c r="H23" s="81" t="n">
        <v>75495357.8269</v>
      </c>
      <c r="I23" s="83" t="n">
        <f aca="false">B23+H23</f>
        <v>927481019</v>
      </c>
    </row>
    <row r="24" s="19" customFormat="true" ht="12" hidden="false" customHeight="false" outlineLevel="0" collapsed="false">
      <c r="A24" s="29" t="n">
        <v>2010</v>
      </c>
      <c r="B24" s="81" t="n">
        <f aca="false">SUM(C24:G24)</f>
        <v>1018549482.7878</v>
      </c>
      <c r="C24" s="82" t="n">
        <v>325874682.411822</v>
      </c>
      <c r="D24" s="82" t="n">
        <v>47741999</v>
      </c>
      <c r="E24" s="82" t="n">
        <v>99258576.42</v>
      </c>
      <c r="F24" s="82" t="n">
        <v>361681480</v>
      </c>
      <c r="G24" s="82" t="n">
        <v>183992744.955978</v>
      </c>
      <c r="H24" s="81" t="n">
        <v>93604523.2128</v>
      </c>
      <c r="I24" s="83" t="n">
        <f aca="false">B24+H24</f>
        <v>1112154006.0006</v>
      </c>
    </row>
    <row r="25" s="19" customFormat="true" ht="12" hidden="false" customHeight="false" outlineLevel="0" collapsed="false">
      <c r="A25" s="29" t="n">
        <v>2011</v>
      </c>
      <c r="B25" s="81" t="n">
        <f aca="false">SUM(C25:G25)</f>
        <v>1009378604.11</v>
      </c>
      <c r="C25" s="82" t="n">
        <v>320197015.29498</v>
      </c>
      <c r="D25" s="82" t="n">
        <v>33803000</v>
      </c>
      <c r="E25" s="82" t="n">
        <v>74191368.482</v>
      </c>
      <c r="F25" s="82" t="n">
        <v>365583056</v>
      </c>
      <c r="G25" s="82" t="n">
        <v>215604164.33302</v>
      </c>
      <c r="H25" s="81" t="n">
        <v>118241272.88</v>
      </c>
      <c r="I25" s="83" t="n">
        <f aca="false">B25+H25</f>
        <v>1127619876.99</v>
      </c>
    </row>
    <row r="26" s="19" customFormat="true" ht="12" hidden="false" customHeight="false" outlineLevel="0" collapsed="false">
      <c r="A26" s="29" t="n">
        <v>2012</v>
      </c>
      <c r="B26" s="81" t="n">
        <f aca="false">SUM(C26:G26)</f>
        <v>966949207.1305</v>
      </c>
      <c r="C26" s="82" t="n">
        <v>316944203.423</v>
      </c>
      <c r="D26" s="82" t="n">
        <v>42100200</v>
      </c>
      <c r="E26" s="82" t="n">
        <v>69097271.7075</v>
      </c>
      <c r="F26" s="82" t="n">
        <v>340566761</v>
      </c>
      <c r="G26" s="82" t="n">
        <v>198240771</v>
      </c>
      <c r="H26" s="81" t="n">
        <v>98725927.8695</v>
      </c>
      <c r="I26" s="83" t="n">
        <f aca="false">B26+H26</f>
        <v>1065675135</v>
      </c>
    </row>
    <row r="27" s="19" customFormat="true" ht="12" hidden="false" customHeight="false" outlineLevel="0" collapsed="false">
      <c r="A27" s="29" t="n">
        <v>2013</v>
      </c>
      <c r="B27" s="81" t="n">
        <f aca="false">SUM(C27:G27)</f>
        <v>931501496.4749</v>
      </c>
      <c r="C27" s="82" t="n">
        <v>297245139.1249</v>
      </c>
      <c r="D27" s="82" t="n">
        <v>32033161</v>
      </c>
      <c r="E27" s="82" t="n">
        <v>78398176.85</v>
      </c>
      <c r="F27" s="82" t="n">
        <v>278206054</v>
      </c>
      <c r="G27" s="82" t="n">
        <v>245618965.5</v>
      </c>
      <c r="H27" s="81" t="n">
        <v>87721605.5251</v>
      </c>
      <c r="I27" s="83" t="n">
        <f aca="false">B27+H27</f>
        <v>1019223102</v>
      </c>
    </row>
    <row r="28" s="19" customFormat="true" ht="12" hidden="false" customHeight="false" outlineLevel="0" collapsed="false">
      <c r="A28" s="29" t="n">
        <v>2014</v>
      </c>
      <c r="B28" s="81" t="n">
        <f aca="false">SUM(C28:G28)</f>
        <v>753241974</v>
      </c>
      <c r="C28" s="82" t="n">
        <v>237453003.369519</v>
      </c>
      <c r="D28" s="82" t="n">
        <v>31164127</v>
      </c>
      <c r="E28" s="82" t="n">
        <v>70763243.21</v>
      </c>
      <c r="F28" s="82" t="n">
        <v>276650847</v>
      </c>
      <c r="G28" s="82" t="n">
        <v>137210753.420481</v>
      </c>
      <c r="H28" s="81" t="n">
        <v>45938006</v>
      </c>
      <c r="I28" s="83" t="n">
        <f aca="false">B28+H28</f>
        <v>799179980</v>
      </c>
    </row>
    <row r="29" s="19" customFormat="true" ht="12" hidden="false" customHeight="false" outlineLevel="0" collapsed="false">
      <c r="A29" s="29" t="n">
        <v>2015</v>
      </c>
      <c r="B29" s="81" t="n">
        <f aca="false">SUM(C29:G29)</f>
        <v>923715363.7</v>
      </c>
      <c r="C29" s="82" t="n">
        <v>311869418.35</v>
      </c>
      <c r="D29" s="82" t="n">
        <v>34708804</v>
      </c>
      <c r="E29" s="82" t="n">
        <v>74779224.76</v>
      </c>
      <c r="F29" s="82" t="n">
        <v>362961779</v>
      </c>
      <c r="G29" s="82" t="n">
        <v>139396137.59</v>
      </c>
      <c r="H29" s="81" t="n">
        <v>100073572.3</v>
      </c>
      <c r="I29" s="83" t="n">
        <f aca="false">B29+H29</f>
        <v>1023788936</v>
      </c>
    </row>
    <row r="30" s="19" customFormat="true" ht="12" hidden="false" customHeight="false" outlineLevel="0" collapsed="false">
      <c r="A30" s="29" t="n">
        <v>2016</v>
      </c>
      <c r="B30" s="81" t="n">
        <f aca="false">SUM(C30:G30)</f>
        <v>1123769636</v>
      </c>
      <c r="C30" s="82" t="n">
        <v>460287163.971875</v>
      </c>
      <c r="D30" s="82" t="n">
        <v>29546455</v>
      </c>
      <c r="E30" s="82" t="n">
        <v>77262214.44</v>
      </c>
      <c r="F30" s="82" t="n">
        <v>306605807</v>
      </c>
      <c r="G30" s="82" t="n">
        <v>250067995.588125</v>
      </c>
      <c r="H30" s="81" t="n">
        <v>85016518</v>
      </c>
      <c r="I30" s="83" t="n">
        <f aca="false">B30+H30</f>
        <v>1208786154</v>
      </c>
    </row>
    <row r="31" s="19" customFormat="true" ht="12" hidden="false" customHeight="false" outlineLevel="0" collapsed="false">
      <c r="A31" s="29" t="n">
        <v>2017</v>
      </c>
      <c r="B31" s="81" t="n">
        <f aca="false">SUM(C31:G31)</f>
        <v>1034320450</v>
      </c>
      <c r="C31" s="82" t="n">
        <v>380335650.39</v>
      </c>
      <c r="D31" s="82" t="n">
        <v>41381207</v>
      </c>
      <c r="E31" s="82" t="n">
        <v>90611457.61</v>
      </c>
      <c r="F31" s="82" t="n">
        <v>347266153</v>
      </c>
      <c r="G31" s="82" t="n">
        <v>174725982</v>
      </c>
      <c r="H31" s="81" t="n">
        <v>54559771</v>
      </c>
      <c r="I31" s="83" t="n">
        <f aca="false">B31+H31</f>
        <v>1088880221</v>
      </c>
    </row>
    <row r="32" s="19" customFormat="true" ht="12" hidden="false" customHeight="false" outlineLevel="0" collapsed="false">
      <c r="A32" s="29" t="n">
        <v>2018</v>
      </c>
      <c r="B32" s="81" t="n">
        <f aca="false">SUM(C32:G32)</f>
        <v>890518667</v>
      </c>
      <c r="C32" s="82" t="n">
        <v>361948945.45</v>
      </c>
      <c r="D32" s="82" t="n">
        <v>34214016</v>
      </c>
      <c r="E32" s="82" t="n">
        <v>88771778.55</v>
      </c>
      <c r="F32" s="82" t="n">
        <v>273978114</v>
      </c>
      <c r="G32" s="82" t="n">
        <v>131605813</v>
      </c>
      <c r="H32" s="81" t="n">
        <v>66386402</v>
      </c>
      <c r="I32" s="83" t="n">
        <f aca="false">B32+H32</f>
        <v>956905069</v>
      </c>
    </row>
    <row r="33" s="19" customFormat="true" ht="12" hidden="false" customHeight="false" outlineLevel="0" collapsed="false">
      <c r="A33" s="29" t="n">
        <v>2019</v>
      </c>
      <c r="B33" s="81" t="n">
        <f aca="false">SUM(C33:G33)</f>
        <v>820918643</v>
      </c>
      <c r="C33" s="82" t="n">
        <v>335207059.587</v>
      </c>
      <c r="D33" s="82" t="n">
        <v>32861775</v>
      </c>
      <c r="E33" s="82" t="n">
        <v>81351990.413</v>
      </c>
      <c r="F33" s="82" t="n">
        <v>263263902</v>
      </c>
      <c r="G33" s="82" t="n">
        <v>108233916</v>
      </c>
      <c r="H33" s="81" t="n">
        <v>82510022</v>
      </c>
      <c r="I33" s="83" t="n">
        <f aca="false">B33+H33</f>
        <v>903428665</v>
      </c>
    </row>
    <row r="34" s="19" customFormat="true" ht="12" hidden="false" customHeight="false" outlineLevel="0" collapsed="false">
      <c r="A34" s="29" t="n">
        <v>2020</v>
      </c>
      <c r="B34" s="81" t="n">
        <f aca="false">SUM(C34:G34)</f>
        <v>604869243</v>
      </c>
      <c r="C34" s="82" t="n">
        <v>244694619.03</v>
      </c>
      <c r="D34" s="82" t="n">
        <v>28607332</v>
      </c>
      <c r="E34" s="82" t="n">
        <v>51178783.97</v>
      </c>
      <c r="F34" s="82" t="n">
        <v>201241195</v>
      </c>
      <c r="G34" s="82" t="n">
        <v>79147313</v>
      </c>
      <c r="H34" s="81" t="n">
        <v>36399693</v>
      </c>
      <c r="I34" s="83" t="n">
        <f aca="false">B34+H34</f>
        <v>641268936</v>
      </c>
    </row>
    <row r="35" s="19" customFormat="true" ht="12" hidden="false" customHeight="false" outlineLevel="0" collapsed="false">
      <c r="A35" s="29" t="n">
        <v>2021</v>
      </c>
      <c r="B35" s="81" t="n">
        <f aca="false">SUM(C35:G35)</f>
        <v>1070129235</v>
      </c>
      <c r="C35" s="82" t="n">
        <v>416225560.63</v>
      </c>
      <c r="D35" s="82" t="n">
        <v>36153086</v>
      </c>
      <c r="E35" s="82" t="n">
        <v>112005884.37</v>
      </c>
      <c r="F35" s="82" t="n">
        <v>337744381</v>
      </c>
      <c r="G35" s="82" t="n">
        <v>168000323</v>
      </c>
      <c r="H35" s="81" t="n">
        <v>52077212</v>
      </c>
      <c r="I35" s="83" t="n">
        <f aca="false">B35+H35</f>
        <v>1122206447</v>
      </c>
    </row>
    <row r="36" s="19" customFormat="true" ht="12" hidden="false" customHeight="false" outlineLevel="0" collapsed="false">
      <c r="A36" s="29" t="n">
        <v>2022</v>
      </c>
      <c r="B36" s="81" t="n">
        <f aca="false">SUM(C36:G36)</f>
        <v>848204512</v>
      </c>
      <c r="C36" s="82" t="n">
        <v>361398379.78</v>
      </c>
      <c r="D36" s="82" t="n">
        <v>28787042</v>
      </c>
      <c r="E36" s="82" t="n">
        <v>72289187.22</v>
      </c>
      <c r="F36" s="82" t="n">
        <v>271541399</v>
      </c>
      <c r="G36" s="82" t="n">
        <v>114188504</v>
      </c>
      <c r="H36" s="81" t="n">
        <v>66388203</v>
      </c>
      <c r="I36" s="83" t="n">
        <f aca="false">B36+H36</f>
        <v>914592715</v>
      </c>
    </row>
    <row r="37" s="19" customFormat="true" ht="12" hidden="false" customHeight="false" outlineLevel="0" collapsed="false">
      <c r="A37" s="29" t="n">
        <v>2023</v>
      </c>
      <c r="B37" s="81" t="n">
        <f aca="false">SUM(C37:G37)</f>
        <v>1057421988</v>
      </c>
      <c r="C37" s="82" t="n">
        <v>437318773.09</v>
      </c>
      <c r="D37" s="82" t="n">
        <v>34528368</v>
      </c>
      <c r="E37" s="82" t="n">
        <v>93426479.91</v>
      </c>
      <c r="F37" s="82" t="n">
        <v>383870555</v>
      </c>
      <c r="G37" s="82" t="n">
        <v>108277812</v>
      </c>
      <c r="H37" s="81" t="n">
        <v>71371615</v>
      </c>
      <c r="I37" s="83" t="n">
        <f aca="false">B37+H37</f>
        <v>1128793603</v>
      </c>
    </row>
    <row r="38" s="19" customFormat="true" ht="12" hidden="false" customHeight="false" outlineLevel="0" collapsed="false">
      <c r="A38" s="29" t="n">
        <v>2023</v>
      </c>
      <c r="B38" s="81" t="n">
        <f aca="false">SUM(C38:G38)</f>
        <v>1120507391</v>
      </c>
      <c r="C38" s="82" t="n">
        <v>469359266.14</v>
      </c>
      <c r="D38" s="82" t="n">
        <v>28414424.8</v>
      </c>
      <c r="E38" s="82" t="n">
        <v>89229002.06</v>
      </c>
      <c r="F38" s="82" t="n">
        <v>411582953</v>
      </c>
      <c r="G38" s="82" t="n">
        <v>121921745</v>
      </c>
      <c r="H38" s="81" t="n">
        <v>56131304</v>
      </c>
      <c r="I38" s="83" t="n">
        <f aca="false">B38+H38</f>
        <v>1176638695</v>
      </c>
    </row>
    <row r="39" s="19" customFormat="true" ht="12" hidden="false" customHeight="false" outlineLevel="0" collapsed="false">
      <c r="B39" s="76"/>
      <c r="C39" s="77"/>
      <c r="D39" s="77"/>
      <c r="E39" s="77"/>
      <c r="F39" s="77"/>
      <c r="G39" s="77"/>
      <c r="H39" s="76"/>
      <c r="I39" s="77"/>
    </row>
    <row r="40" s="19" customFormat="true" ht="12" hidden="false" customHeight="false" outlineLevel="0" collapsed="false">
      <c r="B40" s="76"/>
      <c r="C40" s="77"/>
      <c r="D40" s="77"/>
      <c r="E40" s="77"/>
      <c r="F40" s="77"/>
      <c r="G40" s="77"/>
      <c r="H40" s="76"/>
      <c r="I40" s="77"/>
    </row>
    <row r="41" s="19" customFormat="true" ht="25.5" hidden="false" customHeight="false" outlineLevel="0" collapsed="false">
      <c r="A41" s="58" t="s">
        <v>86</v>
      </c>
      <c r="B41" s="78" t="s">
        <v>71</v>
      </c>
      <c r="C41" s="21" t="s">
        <v>72</v>
      </c>
      <c r="D41" s="21" t="s">
        <v>73</v>
      </c>
      <c r="E41" s="21" t="s">
        <v>91</v>
      </c>
      <c r="F41" s="21" t="s">
        <v>92</v>
      </c>
      <c r="G41" s="21" t="s">
        <v>93</v>
      </c>
      <c r="H41" s="78" t="s">
        <v>83</v>
      </c>
      <c r="I41" s="79" t="s">
        <v>63</v>
      </c>
    </row>
    <row r="42" s="19" customFormat="true" ht="12" hidden="false" customHeight="false" outlineLevel="0" collapsed="false">
      <c r="A42" s="29" t="n">
        <v>1994</v>
      </c>
      <c r="B42" s="88" t="n">
        <f aca="false">B8/$I8*100</f>
        <v>88.974720422608</v>
      </c>
      <c r="C42" s="89" t="n">
        <f aca="false">C8/$I8*100</f>
        <v>38.0041185051155</v>
      </c>
      <c r="D42" s="89" t="n">
        <f aca="false">D8/$I8*100</f>
        <v>3.48688543644182</v>
      </c>
      <c r="E42" s="89" t="s">
        <v>64</v>
      </c>
      <c r="F42" s="89" t="n">
        <f aca="false">F8/$I8*100</f>
        <v>34.1607152850421</v>
      </c>
      <c r="G42" s="89" t="s">
        <v>64</v>
      </c>
      <c r="H42" s="90" t="n">
        <f aca="false">H8/$I8*100</f>
        <v>11.025279577392</v>
      </c>
      <c r="I42" s="91" t="n">
        <f aca="false">B42+H42</f>
        <v>100</v>
      </c>
    </row>
    <row r="43" s="19" customFormat="true" ht="12" hidden="false" customHeight="false" outlineLevel="0" collapsed="false">
      <c r="A43" s="29" t="n">
        <v>1995</v>
      </c>
      <c r="B43" s="88" t="n">
        <f aca="false">B9/$I9*100</f>
        <v>87.66728905955</v>
      </c>
      <c r="C43" s="89" t="n">
        <f aca="false">C9/$I9*100</f>
        <v>35.4086348824497</v>
      </c>
      <c r="D43" s="89" t="n">
        <f aca="false">D9/$I9*100</f>
        <v>5.64468913607115</v>
      </c>
      <c r="E43" s="89" t="s">
        <v>64</v>
      </c>
      <c r="F43" s="89" t="n">
        <f aca="false">F9/$I9*100</f>
        <v>36.7878332822132</v>
      </c>
      <c r="G43" s="89" t="s">
        <v>64</v>
      </c>
      <c r="H43" s="90" t="n">
        <f aca="false">H9/$I9*100</f>
        <v>12.33271094045</v>
      </c>
      <c r="I43" s="91" t="n">
        <f aca="false">B43+H43</f>
        <v>100</v>
      </c>
    </row>
    <row r="44" s="19" customFormat="true" ht="12" hidden="false" customHeight="false" outlineLevel="0" collapsed="false">
      <c r="A44" s="29" t="n">
        <v>1996</v>
      </c>
      <c r="B44" s="88" t="n">
        <f aca="false">B10/$I10*100</f>
        <v>91.9700904753733</v>
      </c>
      <c r="C44" s="89" t="n">
        <f aca="false">C10/$I10*100</f>
        <v>34.170279712478</v>
      </c>
      <c r="D44" s="89" t="n">
        <f aca="false">D10/$I10*100</f>
        <v>4.8234167316278</v>
      </c>
      <c r="E44" s="89" t="s">
        <v>64</v>
      </c>
      <c r="F44" s="89" t="n">
        <f aca="false">F10/$I10*100</f>
        <v>42.1989500961408</v>
      </c>
      <c r="G44" s="89" t="s">
        <v>64</v>
      </c>
      <c r="H44" s="90" t="n">
        <f aca="false">H10/$I10*100</f>
        <v>8.02990952462671</v>
      </c>
      <c r="I44" s="91" t="n">
        <f aca="false">B44+H44</f>
        <v>100</v>
      </c>
    </row>
    <row r="45" s="19" customFormat="true" ht="12" hidden="false" customHeight="false" outlineLevel="0" collapsed="false">
      <c r="A45" s="29" t="n">
        <v>1997</v>
      </c>
      <c r="B45" s="88" t="n">
        <f aca="false">B11/$I11*100</f>
        <v>90.1096048242879</v>
      </c>
      <c r="C45" s="89" t="n">
        <f aca="false">C11/$I11*100</f>
        <v>43.2986766732906</v>
      </c>
      <c r="D45" s="89" t="n">
        <f aca="false">D11/$I11*100</f>
        <v>4.53221387176985</v>
      </c>
      <c r="E45" s="89" t="s">
        <v>64</v>
      </c>
      <c r="F45" s="89" t="n">
        <f aca="false">F11/$I11*100</f>
        <v>33.6218757310772</v>
      </c>
      <c r="G45" s="89" t="s">
        <v>64</v>
      </c>
      <c r="H45" s="90" t="n">
        <f aca="false">H11/$I11*100</f>
        <v>9.89039517571213</v>
      </c>
      <c r="I45" s="91" t="n">
        <f aca="false">B45+H45</f>
        <v>100</v>
      </c>
    </row>
    <row r="46" s="19" customFormat="true" ht="12" hidden="false" customHeight="false" outlineLevel="0" collapsed="false">
      <c r="A46" s="29" t="n">
        <v>1998</v>
      </c>
      <c r="B46" s="88" t="n">
        <f aca="false">B12/$I12*100</f>
        <v>89.3368144114513</v>
      </c>
      <c r="C46" s="89" t="n">
        <f aca="false">C12/$I12*100</f>
        <v>39.6434150913018</v>
      </c>
      <c r="D46" s="89" t="n">
        <f aca="false">D12/$I12*100</f>
        <v>4.2947114458809</v>
      </c>
      <c r="E46" s="89" t="s">
        <v>64</v>
      </c>
      <c r="F46" s="89" t="n">
        <f aca="false">F12/$I12*100</f>
        <v>34.3401322314411</v>
      </c>
      <c r="G46" s="89" t="s">
        <v>64</v>
      </c>
      <c r="H46" s="90" t="n">
        <f aca="false">H12/$I12*100</f>
        <v>10.6631855885487</v>
      </c>
      <c r="I46" s="91" t="n">
        <f aca="false">B46+H46</f>
        <v>100</v>
      </c>
    </row>
    <row r="47" s="19" customFormat="true" ht="12" hidden="false" customHeight="false" outlineLevel="0" collapsed="false">
      <c r="A47" s="29" t="n">
        <v>1999</v>
      </c>
      <c r="B47" s="88" t="n">
        <f aca="false">B13/$I13*100</f>
        <v>90.3751652048457</v>
      </c>
      <c r="C47" s="89" t="n">
        <f aca="false">C13/$I13*100</f>
        <v>34.9901470283958</v>
      </c>
      <c r="D47" s="89" t="n">
        <f aca="false">D13/$I13*100</f>
        <v>4.32211640282948</v>
      </c>
      <c r="E47" s="89" t="s">
        <v>64</v>
      </c>
      <c r="F47" s="89" t="n">
        <f aca="false">F13/$I13*100</f>
        <v>38.2038165898454</v>
      </c>
      <c r="G47" s="89" t="s">
        <v>64</v>
      </c>
      <c r="H47" s="90" t="n">
        <f aca="false">H13/$I13*100</f>
        <v>9.62483479515429</v>
      </c>
      <c r="I47" s="91" t="n">
        <f aca="false">B47+H47</f>
        <v>100</v>
      </c>
      <c r="J47" s="92"/>
    </row>
    <row r="48" s="18" customFormat="true" ht="12" hidden="false" customHeight="false" outlineLevel="0" collapsed="false">
      <c r="A48" s="29" t="n">
        <v>2000</v>
      </c>
      <c r="B48" s="88" t="n">
        <f aca="false">B14/$I14*100</f>
        <v>93.5250217650898</v>
      </c>
      <c r="C48" s="89" t="n">
        <f aca="false">C14/$I14*100</f>
        <v>43.7421527608195</v>
      </c>
      <c r="D48" s="89" t="n">
        <f aca="false">D14/$I14*100</f>
        <v>5.72647246760575</v>
      </c>
      <c r="E48" s="89" t="s">
        <v>64</v>
      </c>
      <c r="F48" s="89" t="n">
        <f aca="false">F14/$I14*100</f>
        <v>35.0066490712629</v>
      </c>
      <c r="G48" s="89" t="s">
        <v>64</v>
      </c>
      <c r="H48" s="90" t="n">
        <f aca="false">H14/$I14*100</f>
        <v>6.47497823491025</v>
      </c>
      <c r="I48" s="91" t="n">
        <f aca="false">B48+H48</f>
        <v>100</v>
      </c>
    </row>
    <row r="49" s="19" customFormat="true" ht="12" hidden="false" customHeight="false" outlineLevel="0" collapsed="false">
      <c r="A49" s="29" t="n">
        <v>2001</v>
      </c>
      <c r="B49" s="88" t="n">
        <f aca="false">B15/$I15*100</f>
        <v>91.8265711415822</v>
      </c>
      <c r="C49" s="89" t="n">
        <f aca="false">C15/$I15*100</f>
        <v>42.8586027110347</v>
      </c>
      <c r="D49" s="89" t="n">
        <f aca="false">D15/$I15*100</f>
        <v>3.3073409749144</v>
      </c>
      <c r="E49" s="89" t="n">
        <f aca="false">E15/$I15*100</f>
        <v>10.2727856018405</v>
      </c>
      <c r="F49" s="89" t="n">
        <f aca="false">F15/$I15*100</f>
        <v>35.3878418537925</v>
      </c>
      <c r="G49" s="89" t="s">
        <v>64</v>
      </c>
      <c r="H49" s="90" t="n">
        <f aca="false">H15/$I15*100</f>
        <v>8.17342885841785</v>
      </c>
      <c r="I49" s="91" t="n">
        <f aca="false">B49+H49</f>
        <v>100</v>
      </c>
      <c r="J49" s="93"/>
    </row>
    <row r="50" s="39" customFormat="true" ht="12" hidden="false" customHeight="false" outlineLevel="0" collapsed="false">
      <c r="A50" s="29" t="n">
        <v>2002</v>
      </c>
      <c r="B50" s="88" t="n">
        <f aca="false">B16/$I16*100</f>
        <v>88.9751576783643</v>
      </c>
      <c r="C50" s="89" t="n">
        <f aca="false">C16/$I16*100</f>
        <v>29.1590647024353</v>
      </c>
      <c r="D50" s="89" t="n">
        <f aca="false">D16/$I16*100</f>
        <v>4.59353600964179</v>
      </c>
      <c r="E50" s="89" t="n">
        <f aca="false">E16/$I16*100</f>
        <v>11.9383100788595</v>
      </c>
      <c r="F50" s="89" t="n">
        <f aca="false">F16/$I16*100</f>
        <v>34.2330972383182</v>
      </c>
      <c r="G50" s="89" t="s">
        <v>64</v>
      </c>
      <c r="H50" s="90" t="n">
        <f aca="false">H16/$I16*100</f>
        <v>11.0248423216357</v>
      </c>
      <c r="I50" s="91" t="n">
        <f aca="false">B50+H50</f>
        <v>100</v>
      </c>
    </row>
    <row r="51" s="39" customFormat="true" ht="12" hidden="false" customHeight="false" outlineLevel="0" collapsed="false">
      <c r="A51" s="29" t="n">
        <v>2003</v>
      </c>
      <c r="B51" s="88" t="n">
        <f aca="false">B17/$I17*100</f>
        <v>85.0743335291004</v>
      </c>
      <c r="C51" s="89" t="n">
        <f aca="false">C17/$I17*100</f>
        <v>26.4078755566202</v>
      </c>
      <c r="D51" s="89" t="n">
        <f aca="false">D17/$I17*100</f>
        <v>4.4545995964043</v>
      </c>
      <c r="E51" s="89" t="n">
        <f aca="false">E17/$I17*100</f>
        <v>11.3298424058813</v>
      </c>
      <c r="F51" s="89" t="n">
        <f aca="false">F17/$I17*100</f>
        <v>30.0080722848473</v>
      </c>
      <c r="G51" s="89" t="s">
        <v>64</v>
      </c>
      <c r="H51" s="90" t="n">
        <f aca="false">H17/$I17*100</f>
        <v>14.9256664708996</v>
      </c>
      <c r="I51" s="91" t="n">
        <f aca="false">B51+H51</f>
        <v>100</v>
      </c>
    </row>
    <row r="52" s="39" customFormat="true" ht="12" hidden="false" customHeight="false" outlineLevel="0" collapsed="false">
      <c r="A52" s="29" t="n">
        <v>2004</v>
      </c>
      <c r="B52" s="88" t="n">
        <f aca="false">B18/$I18*100</f>
        <v>88.4204374043029</v>
      </c>
      <c r="C52" s="89" t="n">
        <f aca="false">C18/$I18*100</f>
        <v>28.43737904224</v>
      </c>
      <c r="D52" s="89" t="n">
        <f aca="false">D18/$I18*100</f>
        <v>3.08344474862031</v>
      </c>
      <c r="E52" s="89" t="n">
        <f aca="false">E18/$I18*100</f>
        <v>10.7471678689116</v>
      </c>
      <c r="F52" s="89" t="n">
        <f aca="false">F18/$I18*100</f>
        <v>32.4082072756512</v>
      </c>
      <c r="G52" s="89" t="s">
        <v>64</v>
      </c>
      <c r="H52" s="90" t="n">
        <f aca="false">H18/$I18*100</f>
        <v>11.5795625956971</v>
      </c>
      <c r="I52" s="91" t="n">
        <f aca="false">B52+H52</f>
        <v>100</v>
      </c>
    </row>
    <row r="53" s="39" customFormat="true" ht="12" hidden="false" customHeight="false" outlineLevel="0" collapsed="false">
      <c r="A53" s="29" t="n">
        <v>2005</v>
      </c>
      <c r="B53" s="88" t="n">
        <f aca="false">B19/$I19*100</f>
        <v>89.6841142506562</v>
      </c>
      <c r="C53" s="89" t="n">
        <f aca="false">C19/$I19*100</f>
        <v>29.4988061617902</v>
      </c>
      <c r="D53" s="89" t="n">
        <f aca="false">D19/$I19*100</f>
        <v>3.11162889660262</v>
      </c>
      <c r="E53" s="89" t="n">
        <f aca="false">E19/$I19*100</f>
        <v>9.94012455082709</v>
      </c>
      <c r="F53" s="89" t="n">
        <f aca="false">F19/$I19*100</f>
        <v>29.2967409842881</v>
      </c>
      <c r="G53" s="89" t="s">
        <v>64</v>
      </c>
      <c r="H53" s="90" t="n">
        <f aca="false">H19/$I19*100</f>
        <v>10.3158857493438</v>
      </c>
      <c r="I53" s="91" t="n">
        <f aca="false">B53+H53</f>
        <v>100</v>
      </c>
    </row>
    <row r="54" s="39" customFormat="true" ht="12" hidden="false" customHeight="false" outlineLevel="0" collapsed="false">
      <c r="A54" s="29" t="n">
        <v>2006</v>
      </c>
      <c r="B54" s="88" t="n">
        <f aca="false">B20/$I20*100</f>
        <v>89.8249599230386</v>
      </c>
      <c r="C54" s="89" t="n">
        <f aca="false">C20/$I20*100</f>
        <v>34.4238651352483</v>
      </c>
      <c r="D54" s="89" t="n">
        <f aca="false">D20/$I20*100</f>
        <v>3.49635624488399</v>
      </c>
      <c r="E54" s="89" t="n">
        <f aca="false">E20/$I20*100</f>
        <v>9.90007804172779</v>
      </c>
      <c r="F54" s="89" t="n">
        <f aca="false">F20/$I20*100</f>
        <v>28.618263447464</v>
      </c>
      <c r="G54" s="89" t="s">
        <v>64</v>
      </c>
      <c r="H54" s="90" t="n">
        <f aca="false">H20/$I20*100</f>
        <v>10.1750400769614</v>
      </c>
      <c r="I54" s="91" t="n">
        <f aca="false">B54+H54</f>
        <v>100</v>
      </c>
    </row>
    <row r="55" s="39" customFormat="true" ht="12" hidden="false" customHeight="false" outlineLevel="0" collapsed="false">
      <c r="A55" s="29" t="n">
        <v>2007</v>
      </c>
      <c r="B55" s="88" t="n">
        <f aca="false">B21/$I21*100</f>
        <v>90.4091351326499</v>
      </c>
      <c r="C55" s="89" t="n">
        <f aca="false">C21/$I21*100</f>
        <v>28.3271457892027</v>
      </c>
      <c r="D55" s="89" t="n">
        <f aca="false">D21/$I21*100</f>
        <v>3.9044847946699</v>
      </c>
      <c r="E55" s="89" t="n">
        <f aca="false">E21/$I21*100</f>
        <v>8.90550816395572</v>
      </c>
      <c r="F55" s="89" t="n">
        <f aca="false">F21/$I21*100</f>
        <v>30.5629198052252</v>
      </c>
      <c r="G55" s="89" t="s">
        <v>64</v>
      </c>
      <c r="H55" s="90" t="n">
        <f aca="false">H21/$I21*100</f>
        <v>9.59086486735007</v>
      </c>
      <c r="I55" s="91" t="n">
        <f aca="false">B55+H55</f>
        <v>100</v>
      </c>
    </row>
    <row r="56" s="39" customFormat="true" ht="12" hidden="false" customHeight="false" outlineLevel="0" collapsed="false">
      <c r="A56" s="29" t="n">
        <v>2008</v>
      </c>
      <c r="B56" s="88" t="n">
        <f aca="false">B22/$I22*100</f>
        <v>93.2387474691918</v>
      </c>
      <c r="C56" s="89" t="n">
        <f aca="false">C22/$I22*100</f>
        <v>28.401235187208</v>
      </c>
      <c r="D56" s="89" t="n">
        <f aca="false">D22/$I22*100</f>
        <v>2.80304618329842</v>
      </c>
      <c r="E56" s="89" t="n">
        <f aca="false">E22/$I22*100</f>
        <v>8.14443007167412</v>
      </c>
      <c r="F56" s="89" t="n">
        <f aca="false">F22/$I22*100</f>
        <v>27.695616334342</v>
      </c>
      <c r="G56" s="89" t="n">
        <f aca="false">G22/$I22*100</f>
        <v>26.1944196926692</v>
      </c>
      <c r="H56" s="90" t="n">
        <f aca="false">H22/$I22*100</f>
        <v>6.76125253080819</v>
      </c>
      <c r="I56" s="91" t="n">
        <f aca="false">B56+H56</f>
        <v>100</v>
      </c>
    </row>
    <row r="57" s="39" customFormat="true" ht="12" hidden="false" customHeight="false" outlineLevel="0" collapsed="false">
      <c r="A57" s="29" t="n">
        <v>2009</v>
      </c>
      <c r="B57" s="88" t="n">
        <f aca="false">B23/$I23*100</f>
        <v>91.8601721997181</v>
      </c>
      <c r="C57" s="89" t="n">
        <f aca="false">C23/$I23*100</f>
        <v>31.0424789483589</v>
      </c>
      <c r="D57" s="89" t="n">
        <f aca="false">D23/$I23*100</f>
        <v>3.76004029037709</v>
      </c>
      <c r="E57" s="89" t="n">
        <f aca="false">E23/$I23*100</f>
        <v>8.81458490526802</v>
      </c>
      <c r="F57" s="89" t="n">
        <f aca="false">F23/$I23*100</f>
        <v>32.4489659448222</v>
      </c>
      <c r="G57" s="89" t="n">
        <f aca="false">G23/$I23*100</f>
        <v>15.7941021108918</v>
      </c>
      <c r="H57" s="90" t="n">
        <f aca="false">H23/$I23*100</f>
        <v>8.13982780028192</v>
      </c>
      <c r="I57" s="91" t="n">
        <f aca="false">B57+H57</f>
        <v>100</v>
      </c>
    </row>
    <row r="58" s="39" customFormat="true" ht="12" hidden="false" customHeight="false" outlineLevel="0" collapsed="false">
      <c r="A58" s="29" t="n">
        <v>2010</v>
      </c>
      <c r="B58" s="88" t="n">
        <f aca="false">B24/$I24*100</f>
        <v>91.5834926900628</v>
      </c>
      <c r="C58" s="89" t="n">
        <f aca="false">C24/$I24*100</f>
        <v>29.3012191345419</v>
      </c>
      <c r="D58" s="89" t="n">
        <f aca="false">D24/$I24*100</f>
        <v>4.29275071099948</v>
      </c>
      <c r="E58" s="89" t="n">
        <f aca="false">E24/$I24*100</f>
        <v>8.92489492322581</v>
      </c>
      <c r="F58" s="89" t="n">
        <f aca="false">F24/$I24*100</f>
        <v>32.5208089930492</v>
      </c>
      <c r="G58" s="89" t="n">
        <f aca="false">G24/$I24*100</f>
        <v>16.5438189282464</v>
      </c>
      <c r="H58" s="90" t="n">
        <f aca="false">H24/$I24*100</f>
        <v>8.41650730993721</v>
      </c>
      <c r="I58" s="91" t="n">
        <f aca="false">B58+H58</f>
        <v>100</v>
      </c>
    </row>
    <row r="59" s="39" customFormat="true" ht="12" hidden="false" customHeight="false" outlineLevel="0" collapsed="false">
      <c r="A59" s="29" t="n">
        <v>2011</v>
      </c>
      <c r="B59" s="88" t="n">
        <f aca="false">B25/$I25*100</f>
        <v>89.5140840195522</v>
      </c>
      <c r="C59" s="89" t="n">
        <f aca="false">C25/$I25*100</f>
        <v>28.3958292886513</v>
      </c>
      <c r="D59" s="89" t="n">
        <f aca="false">D25/$I25*100</f>
        <v>2.99773005866407</v>
      </c>
      <c r="E59" s="89" t="n">
        <f aca="false">E25/$I25*100</f>
        <v>6.57946618323561</v>
      </c>
      <c r="F59" s="89" t="n">
        <f aca="false">F25/$I25*100</f>
        <v>32.4207708164799</v>
      </c>
      <c r="G59" s="89" t="n">
        <f aca="false">G25/$I25*100</f>
        <v>19.1202876725214</v>
      </c>
      <c r="H59" s="90" t="n">
        <f aca="false">H25/$I25*100</f>
        <v>10.4859159804478</v>
      </c>
      <c r="I59" s="91" t="n">
        <f aca="false">B59+H59</f>
        <v>100</v>
      </c>
    </row>
    <row r="60" s="39" customFormat="true" ht="12" hidden="false" customHeight="false" outlineLevel="0" collapsed="false">
      <c r="A60" s="29" t="n">
        <v>2012</v>
      </c>
      <c r="B60" s="88" t="n">
        <f aca="false">B26/$I26*100</f>
        <v>90.7358326541512</v>
      </c>
      <c r="C60" s="89" t="n">
        <f aca="false">C26/$I26*100</f>
        <v>29.7411652964015</v>
      </c>
      <c r="D60" s="89" t="n">
        <f aca="false">D26/$I26*100</f>
        <v>3.95056604187354</v>
      </c>
      <c r="E60" s="89" t="n">
        <f aca="false">E26/$I26*100</f>
        <v>6.4838963993938</v>
      </c>
      <c r="F60" s="89" t="n">
        <f aca="false">F26/$I26*100</f>
        <v>31.9578406040224</v>
      </c>
      <c r="G60" s="89" t="n">
        <f aca="false">G26/$I26*100</f>
        <v>18.60236431246</v>
      </c>
      <c r="H60" s="90" t="n">
        <f aca="false">H26/$I26*100</f>
        <v>9.26416734584879</v>
      </c>
      <c r="I60" s="91" t="n">
        <f aca="false">B60+H60</f>
        <v>100</v>
      </c>
    </row>
    <row r="61" s="39" customFormat="true" ht="12" hidden="false" customHeight="false" outlineLevel="0" collapsed="false">
      <c r="A61" s="29" t="n">
        <v>2013</v>
      </c>
      <c r="B61" s="88" t="n">
        <f aca="false">B27/$I27*100</f>
        <v>91.3932871661793</v>
      </c>
      <c r="C61" s="89" t="n">
        <f aca="false">C27/$I27*100</f>
        <v>29.1638934146628</v>
      </c>
      <c r="D61" s="89" t="n">
        <f aca="false">D27/$I27*100</f>
        <v>3.14289981625632</v>
      </c>
      <c r="E61" s="89" t="n">
        <f aca="false">E27/$I27*100</f>
        <v>7.69195445983916</v>
      </c>
      <c r="F61" s="89" t="n">
        <f aca="false">F27/$I27*100</f>
        <v>27.2958936521437</v>
      </c>
      <c r="G61" s="89" t="n">
        <f aca="false">G27/$I27*100</f>
        <v>24.0986458232773</v>
      </c>
      <c r="H61" s="90" t="n">
        <f aca="false">H27/$I27*100</f>
        <v>8.60671283382076</v>
      </c>
      <c r="I61" s="91" t="n">
        <f aca="false">B61+H61</f>
        <v>100</v>
      </c>
    </row>
    <row r="62" s="39" customFormat="true" ht="12" hidden="false" customHeight="false" outlineLevel="0" collapsed="false">
      <c r="A62" s="29" t="n">
        <v>2014</v>
      </c>
      <c r="B62" s="88" t="n">
        <f aca="false">B28/$I28*100</f>
        <v>94.2518572599879</v>
      </c>
      <c r="C62" s="89" t="n">
        <f aca="false">C28/$I28*100</f>
        <v>29.7120810470651</v>
      </c>
      <c r="D62" s="89" t="n">
        <f aca="false">D28/$I28*100</f>
        <v>3.89951297328544</v>
      </c>
      <c r="E62" s="89" t="n">
        <f aca="false">E28/$I28*100</f>
        <v>8.8544814661148</v>
      </c>
      <c r="F62" s="89" t="n">
        <f aca="false">F28/$I28*100</f>
        <v>34.6168390003964</v>
      </c>
      <c r="G62" s="89" t="n">
        <f aca="false">G28/$I28*100</f>
        <v>17.1689427731261</v>
      </c>
      <c r="H62" s="90" t="n">
        <f aca="false">H28/$I28*100</f>
        <v>5.74814274001208</v>
      </c>
      <c r="I62" s="91" t="n">
        <f aca="false">B62+H62</f>
        <v>100</v>
      </c>
    </row>
    <row r="63" s="39" customFormat="true" ht="12" hidden="false" customHeight="false" outlineLevel="0" collapsed="false">
      <c r="A63" s="29" t="n">
        <v>2015</v>
      </c>
      <c r="B63" s="88" t="n">
        <f aca="false">B29/$I29*100</f>
        <v>90.2251754457327</v>
      </c>
      <c r="C63" s="89" t="n">
        <f aca="false">C29/$I29*100</f>
        <v>30.4622766845373</v>
      </c>
      <c r="D63" s="89" t="n">
        <f aca="false">D29/$I29*100</f>
        <v>3.39023042538526</v>
      </c>
      <c r="E63" s="89" t="n">
        <f aca="false">E29/$I29*100</f>
        <v>7.30416418174693</v>
      </c>
      <c r="F63" s="89" t="n">
        <f aca="false">F29/$I29*100</f>
        <v>35.4527936605871</v>
      </c>
      <c r="G63" s="89" t="n">
        <f aca="false">G29/$I29*100</f>
        <v>13.6157104934762</v>
      </c>
      <c r="H63" s="90" t="n">
        <f aca="false">H29/$I29*100</f>
        <v>9.77482455426731</v>
      </c>
      <c r="I63" s="91" t="n">
        <f aca="false">B63+H63</f>
        <v>100</v>
      </c>
    </row>
    <row r="64" s="39" customFormat="true" ht="12" hidden="false" customHeight="false" outlineLevel="0" collapsed="false">
      <c r="A64" s="29" t="n">
        <v>2016</v>
      </c>
      <c r="B64" s="88" t="n">
        <f aca="false">B30/$I30*100</f>
        <v>92.9667859183635</v>
      </c>
      <c r="C64" s="89" t="n">
        <f aca="false">C30/$I30*100</f>
        <v>38.0784609791183</v>
      </c>
      <c r="D64" s="89" t="n">
        <f aca="false">D30/$I30*100</f>
        <v>2.44430786224906</v>
      </c>
      <c r="E64" s="89" t="n">
        <f aca="false">E30/$I30*100</f>
        <v>6.3917190136842</v>
      </c>
      <c r="F64" s="89" t="n">
        <f aca="false">F30/$I30*100</f>
        <v>25.3647682830755</v>
      </c>
      <c r="G64" s="89" t="n">
        <f aca="false">G30/$I30*100</f>
        <v>20.6875297802365</v>
      </c>
      <c r="H64" s="90" t="n">
        <f aca="false">H30/$I30*100</f>
        <v>7.03321408163648</v>
      </c>
      <c r="I64" s="91" t="n">
        <f aca="false">B64+H64</f>
        <v>100</v>
      </c>
    </row>
    <row r="65" s="39" customFormat="true" ht="12" hidden="false" customHeight="false" outlineLevel="0" collapsed="false">
      <c r="A65" s="29" t="n">
        <v>2017</v>
      </c>
      <c r="B65" s="88" t="n">
        <f aca="false">B31/$I31*100</f>
        <v>94.9893688995569</v>
      </c>
      <c r="C65" s="89" t="n">
        <f aca="false">C31/$I31*100</f>
        <v>34.929062265518</v>
      </c>
      <c r="D65" s="89" t="n">
        <f aca="false">D31/$I31*100</f>
        <v>3.80034518048244</v>
      </c>
      <c r="E65" s="89" t="n">
        <f aca="false">E31/$I31*100</f>
        <v>8.32152663465452</v>
      </c>
      <c r="F65" s="89" t="n">
        <f aca="false">F31/$I31*100</f>
        <v>31.8920434316531</v>
      </c>
      <c r="G65" s="89" t="n">
        <f aca="false">G31/$I31*100</f>
        <v>16.0463913872488</v>
      </c>
      <c r="H65" s="90" t="n">
        <f aca="false">H31/$I31*100</f>
        <v>5.01063110044314</v>
      </c>
      <c r="I65" s="91" t="n">
        <f aca="false">B65+H65</f>
        <v>100</v>
      </c>
    </row>
    <row r="66" s="39" customFormat="true" ht="12" hidden="false" customHeight="false" outlineLevel="0" collapsed="false">
      <c r="A66" s="29" t="n">
        <v>2018</v>
      </c>
      <c r="B66" s="88" t="n">
        <f aca="false">B32/$I32*100</f>
        <v>93.0623837044383</v>
      </c>
      <c r="C66" s="89" t="n">
        <f aca="false">C32/$I32*100</f>
        <v>37.8249585226097</v>
      </c>
      <c r="D66" s="89" t="n">
        <f aca="false">D32/$I32*100</f>
        <v>3.5754869640052</v>
      </c>
      <c r="E66" s="89" t="n">
        <f aca="false">E32/$I32*100</f>
        <v>9.27696815764281</v>
      </c>
      <c r="F66" s="89" t="n">
        <f aca="false">F32/$I32*100</f>
        <v>28.631692199762</v>
      </c>
      <c r="G66" s="89" t="n">
        <f aca="false">G32/$I32*100</f>
        <v>13.7532778604186</v>
      </c>
      <c r="H66" s="90" t="n">
        <f aca="false">H32/$I32*100</f>
        <v>6.93761629556171</v>
      </c>
      <c r="I66" s="91" t="n">
        <f aca="false">B66+H66</f>
        <v>100</v>
      </c>
    </row>
    <row r="67" s="39" customFormat="true" ht="12" hidden="false" customHeight="false" outlineLevel="0" collapsed="false">
      <c r="A67" s="29" t="n">
        <v>2019</v>
      </c>
      <c r="B67" s="88" t="n">
        <f aca="false">B33/$I33*100</f>
        <v>90.8670130585241</v>
      </c>
      <c r="C67" s="89" t="n">
        <f aca="false">C33/$I33*100</f>
        <v>37.1038768829634</v>
      </c>
      <c r="D67" s="89" t="n">
        <f aca="false">D33/$I33*100</f>
        <v>3.63745099896736</v>
      </c>
      <c r="E67" s="89" t="n">
        <f aca="false">E33/$I33*100</f>
        <v>9.00480509028347</v>
      </c>
      <c r="F67" s="89" t="n">
        <f aca="false">F33/$I33*100</f>
        <v>29.1405300937623</v>
      </c>
      <c r="G67" s="89" t="n">
        <f aca="false">G33/$I33*100</f>
        <v>11.9803499925476</v>
      </c>
      <c r="H67" s="90" t="n">
        <f aca="false">H33/$I33*100</f>
        <v>9.13298694147589</v>
      </c>
      <c r="I67" s="91" t="n">
        <f aca="false">B67+H67</f>
        <v>100</v>
      </c>
    </row>
    <row r="68" s="39" customFormat="true" ht="12" hidden="false" customHeight="false" outlineLevel="0" collapsed="false">
      <c r="A68" s="29" t="n">
        <v>2020</v>
      </c>
      <c r="B68" s="88" t="n">
        <f aca="false">B34/$I34*100</f>
        <v>94.3238022370072</v>
      </c>
      <c r="C68" s="89" t="n">
        <f aca="false">C34/$I34*100</f>
        <v>38.1578781215125</v>
      </c>
      <c r="D68" s="89" t="n">
        <f aca="false">D34/$I34*100</f>
        <v>4.46105064412476</v>
      </c>
      <c r="E68" s="89" t="n">
        <f aca="false">E34/$I34*100</f>
        <v>7.98086124196729</v>
      </c>
      <c r="F68" s="89" t="n">
        <f aca="false">F34/$I34*100</f>
        <v>31.3817157985647</v>
      </c>
      <c r="G68" s="89" t="n">
        <f aca="false">G34/$I34*100</f>
        <v>12.3422964308379</v>
      </c>
      <c r="H68" s="90" t="n">
        <f aca="false">H34/$I34*100</f>
        <v>5.67619776299284</v>
      </c>
      <c r="I68" s="91" t="n">
        <f aca="false">B68+H68</f>
        <v>100</v>
      </c>
    </row>
    <row r="69" s="39" customFormat="true" ht="12" hidden="false" customHeight="false" outlineLevel="0" collapsed="false">
      <c r="A69" s="29" t="n">
        <v>2021</v>
      </c>
      <c r="B69" s="88" t="n">
        <f aca="false">B35/$I35*100</f>
        <v>95.3593911227994</v>
      </c>
      <c r="C69" s="89" t="n">
        <f aca="false">C35/$I35*100</f>
        <v>37.0899277706609</v>
      </c>
      <c r="D69" s="89" t="n">
        <f aca="false">D35/$I35*100</f>
        <v>3.22160740536184</v>
      </c>
      <c r="E69" s="89" t="n">
        <f aca="false">E35/$I35*100</f>
        <v>9.98086267187521</v>
      </c>
      <c r="F69" s="89" t="n">
        <f aca="false">F35/$I35*100</f>
        <v>30.0964570202652</v>
      </c>
      <c r="G69" s="89" t="n">
        <f aca="false">G35/$I35*100</f>
        <v>14.9705362546362</v>
      </c>
      <c r="H69" s="90" t="n">
        <f aca="false">H35/$I35*100</f>
        <v>4.64060887720065</v>
      </c>
      <c r="I69" s="91" t="n">
        <f aca="false">B69+H69</f>
        <v>100</v>
      </c>
    </row>
    <row r="70" s="39" customFormat="true" ht="12" hidden="false" customHeight="false" outlineLevel="0" collapsed="false">
      <c r="A70" s="29" t="n">
        <v>2022</v>
      </c>
      <c r="B70" s="88" t="n">
        <f aca="false">B36/$I36*100</f>
        <v>92.741227662195</v>
      </c>
      <c r="C70" s="89" t="n">
        <f aca="false">C36/$I36*100</f>
        <v>39.5146794691012</v>
      </c>
      <c r="D70" s="89" t="n">
        <f aca="false">D36/$I36*100</f>
        <v>3.14752583613133</v>
      </c>
      <c r="E70" s="89" t="n">
        <f aca="false">E36/$I36*100</f>
        <v>7.90397583912529</v>
      </c>
      <c r="F70" s="89" t="n">
        <f aca="false">F36/$I36*100</f>
        <v>29.6898711903692</v>
      </c>
      <c r="G70" s="89" t="n">
        <f aca="false">G36/$I36*100</f>
        <v>12.485175327468</v>
      </c>
      <c r="H70" s="90" t="n">
        <f aca="false">H36/$I36*100</f>
        <v>7.25877233780503</v>
      </c>
      <c r="I70" s="91" t="n">
        <f aca="false">B70+H70</f>
        <v>100</v>
      </c>
    </row>
    <row r="71" s="39" customFormat="true" ht="12" hidden="false" customHeight="false" outlineLevel="0" collapsed="false">
      <c r="A71" s="29" t="n">
        <v>2023</v>
      </c>
      <c r="B71" s="88" t="n">
        <f aca="false">B37/$I37*100</f>
        <v>93.6771775805324</v>
      </c>
      <c r="C71" s="89" t="n">
        <f aca="false">C37/$I37*100</f>
        <v>38.7421377945212</v>
      </c>
      <c r="D71" s="89" t="n">
        <f aca="false">D37/$I37*100</f>
        <v>3.05887346528487</v>
      </c>
      <c r="E71" s="89" t="n">
        <f aca="false">E37/$I37*100</f>
        <v>8.27666631540966</v>
      </c>
      <c r="F71" s="89" t="n">
        <f aca="false">F37/$I37*100</f>
        <v>34.0071518814233</v>
      </c>
      <c r="G71" s="89" t="n">
        <f aca="false">G37/$I37*100</f>
        <v>9.59234812389347</v>
      </c>
      <c r="H71" s="90" t="n">
        <f aca="false">H37/$I37*100</f>
        <v>6.32282241946759</v>
      </c>
      <c r="I71" s="91" t="n">
        <f aca="false">B71+H71</f>
        <v>100</v>
      </c>
    </row>
    <row r="72" s="39" customFormat="true" ht="12" hidden="false" customHeight="false" outlineLevel="0" collapsed="false">
      <c r="A72" s="29" t="n">
        <v>2024</v>
      </c>
      <c r="B72" s="88" t="n">
        <f aca="false">B38/$I38*100</f>
        <v>95.2295208173483</v>
      </c>
      <c r="C72" s="89" t="n">
        <f aca="false">C38/$I38*100</f>
        <v>39.8898377330689</v>
      </c>
      <c r="D72" s="89" t="n">
        <f aca="false">D38/$I38*100</f>
        <v>2.41488104383649</v>
      </c>
      <c r="E72" s="89" t="n">
        <f aca="false">E38/$I38*100</f>
        <v>7.5833815800185</v>
      </c>
      <c r="F72" s="89" t="n">
        <f aca="false">F38/$I38*100</f>
        <v>34.9795527504728</v>
      </c>
      <c r="G72" s="89" t="n">
        <f aca="false">G38/$I38*100</f>
        <v>10.3618677099515</v>
      </c>
      <c r="H72" s="90" t="n">
        <f aca="false">H38/$I38*100</f>
        <v>4.77047918265173</v>
      </c>
      <c r="I72" s="91" t="n">
        <f aca="false">B72+H72</f>
        <v>100</v>
      </c>
    </row>
    <row r="73" customFormat="false" ht="12" hidden="false" customHeight="false" outlineLevel="0" collapsed="false">
      <c r="A73" s="35"/>
      <c r="B73" s="102"/>
      <c r="C73" s="76"/>
      <c r="D73" s="76"/>
      <c r="E73" s="76"/>
      <c r="F73" s="76"/>
      <c r="G73" s="76"/>
      <c r="H73" s="76"/>
      <c r="I73" s="76"/>
      <c r="J73" s="76"/>
    </row>
    <row r="74" customFormat="false" ht="12" hidden="false" customHeight="false" outlineLevel="0" collapsed="false">
      <c r="A74" s="18"/>
      <c r="B74" s="76"/>
      <c r="C74" s="100"/>
      <c r="D74" s="77"/>
      <c r="E74" s="77"/>
      <c r="F74" s="77"/>
      <c r="G74" s="77"/>
      <c r="H74" s="77"/>
      <c r="I74" s="103"/>
      <c r="J74" s="103"/>
    </row>
    <row r="75" s="80" customFormat="true" ht="25.5" hidden="false" customHeight="false" outlineLevel="0" collapsed="false">
      <c r="A75" s="58" t="s">
        <v>94</v>
      </c>
      <c r="B75" s="78" t="s">
        <v>71</v>
      </c>
      <c r="C75" s="21" t="s">
        <v>72</v>
      </c>
      <c r="D75" s="21" t="s">
        <v>73</v>
      </c>
      <c r="E75" s="21" t="s">
        <v>91</v>
      </c>
      <c r="F75" s="21" t="s">
        <v>92</v>
      </c>
      <c r="G75" s="21" t="s">
        <v>93</v>
      </c>
      <c r="H75" s="78" t="s">
        <v>83</v>
      </c>
      <c r="I75" s="79" t="s">
        <v>63</v>
      </c>
    </row>
    <row r="76" s="19" customFormat="true" ht="12" hidden="false" customHeight="false" outlineLevel="0" collapsed="false">
      <c r="A76" s="29" t="n">
        <v>1994</v>
      </c>
      <c r="B76" s="105" t="n">
        <v>90</v>
      </c>
      <c r="C76" s="106" t="n">
        <v>90</v>
      </c>
      <c r="D76" s="106" t="n">
        <v>12</v>
      </c>
      <c r="E76" s="106" t="n">
        <v>54</v>
      </c>
      <c r="F76" s="106" t="n">
        <v>80</v>
      </c>
      <c r="G76" s="106" t="n">
        <v>18</v>
      </c>
      <c r="H76" s="105" t="n">
        <v>29</v>
      </c>
      <c r="I76" s="107" t="n">
        <v>90</v>
      </c>
    </row>
    <row r="77" s="19" customFormat="true" ht="12" hidden="false" customHeight="false" outlineLevel="0" collapsed="false">
      <c r="A77" s="29" t="n">
        <v>1995</v>
      </c>
      <c r="B77" s="105" t="n">
        <v>104</v>
      </c>
      <c r="C77" s="106" t="n">
        <v>104</v>
      </c>
      <c r="D77" s="106" t="n">
        <v>38</v>
      </c>
      <c r="E77" s="106" t="n">
        <v>59</v>
      </c>
      <c r="F77" s="106" t="n">
        <v>85</v>
      </c>
      <c r="G77" s="106" t="n">
        <v>35</v>
      </c>
      <c r="H77" s="105" t="n">
        <v>41</v>
      </c>
      <c r="I77" s="107" t="n">
        <v>104</v>
      </c>
    </row>
    <row r="78" s="19" customFormat="true" ht="12" hidden="false" customHeight="false" outlineLevel="0" collapsed="false">
      <c r="A78" s="29" t="n">
        <v>1996</v>
      </c>
      <c r="B78" s="105" t="n">
        <v>106</v>
      </c>
      <c r="C78" s="106" t="n">
        <v>106</v>
      </c>
      <c r="D78" s="106" t="n">
        <v>34</v>
      </c>
      <c r="E78" s="106" t="n">
        <v>47</v>
      </c>
      <c r="F78" s="106" t="n">
        <v>90</v>
      </c>
      <c r="G78" s="106" t="n">
        <v>41</v>
      </c>
      <c r="H78" s="105" t="n">
        <v>32</v>
      </c>
      <c r="I78" s="107" t="n">
        <v>106</v>
      </c>
    </row>
    <row r="79" s="19" customFormat="true" ht="12" hidden="false" customHeight="false" outlineLevel="0" collapsed="false">
      <c r="A79" s="29" t="n">
        <v>1997</v>
      </c>
      <c r="B79" s="105" t="n">
        <v>129</v>
      </c>
      <c r="C79" s="106" t="n">
        <v>129</v>
      </c>
      <c r="D79" s="106" t="n">
        <v>46</v>
      </c>
      <c r="E79" s="106" t="n">
        <v>71</v>
      </c>
      <c r="F79" s="106" t="n">
        <v>114</v>
      </c>
      <c r="G79" s="106" t="n">
        <v>47</v>
      </c>
      <c r="H79" s="105" t="n">
        <v>43</v>
      </c>
      <c r="I79" s="107" t="n">
        <v>129</v>
      </c>
    </row>
    <row r="80" s="19" customFormat="true" ht="12" hidden="false" customHeight="false" outlineLevel="0" collapsed="false">
      <c r="A80" s="29" t="n">
        <v>1998</v>
      </c>
      <c r="B80" s="105" t="n">
        <v>149</v>
      </c>
      <c r="C80" s="106" t="n">
        <v>149</v>
      </c>
      <c r="D80" s="106" t="n">
        <v>59</v>
      </c>
      <c r="E80" s="106" t="n">
        <v>66</v>
      </c>
      <c r="F80" s="106" t="n">
        <v>128</v>
      </c>
      <c r="G80" s="106" t="n">
        <v>63</v>
      </c>
      <c r="H80" s="105" t="n">
        <v>47</v>
      </c>
      <c r="I80" s="107" t="n">
        <v>149</v>
      </c>
    </row>
    <row r="81" s="19" customFormat="true" ht="12" hidden="false" customHeight="false" outlineLevel="0" collapsed="false">
      <c r="A81" s="29" t="n">
        <v>1999</v>
      </c>
      <c r="B81" s="105" t="n">
        <v>154</v>
      </c>
      <c r="C81" s="106" t="n">
        <v>154</v>
      </c>
      <c r="D81" s="106" t="n">
        <v>67</v>
      </c>
      <c r="E81" s="106" t="n">
        <v>64</v>
      </c>
      <c r="F81" s="106" t="n">
        <v>140</v>
      </c>
      <c r="G81" s="106" t="n">
        <v>54</v>
      </c>
      <c r="H81" s="105" t="n">
        <v>39</v>
      </c>
      <c r="I81" s="107" t="n">
        <v>154</v>
      </c>
    </row>
    <row r="82" s="19" customFormat="true" ht="12" hidden="false" customHeight="false" outlineLevel="0" collapsed="false">
      <c r="A82" s="29" t="n">
        <v>2000</v>
      </c>
      <c r="B82" s="105" t="n">
        <v>145</v>
      </c>
      <c r="C82" s="106" t="n">
        <v>145</v>
      </c>
      <c r="D82" s="106" t="n">
        <v>58</v>
      </c>
      <c r="E82" s="106" t="n">
        <v>64</v>
      </c>
      <c r="F82" s="106" t="n">
        <v>118</v>
      </c>
      <c r="G82" s="106" t="n">
        <v>59</v>
      </c>
      <c r="H82" s="105" t="n">
        <v>34</v>
      </c>
      <c r="I82" s="107" t="n">
        <v>145</v>
      </c>
    </row>
    <row r="83" s="19" customFormat="true" ht="12" hidden="false" customHeight="false" outlineLevel="0" collapsed="false">
      <c r="A83" s="29" t="n">
        <v>2001</v>
      </c>
      <c r="B83" s="105" t="n">
        <v>172</v>
      </c>
      <c r="C83" s="106" t="n">
        <v>172</v>
      </c>
      <c r="D83" s="106" t="n">
        <v>59</v>
      </c>
      <c r="E83" s="106" t="n">
        <v>132</v>
      </c>
      <c r="F83" s="106" t="n">
        <v>126</v>
      </c>
      <c r="G83" s="106" t="s">
        <v>64</v>
      </c>
      <c r="H83" s="105" t="n">
        <v>46</v>
      </c>
      <c r="I83" s="107" t="n">
        <v>172</v>
      </c>
    </row>
    <row r="84" s="19" customFormat="true" ht="12" hidden="false" customHeight="false" outlineLevel="0" collapsed="false">
      <c r="A84" s="29" t="n">
        <v>2002</v>
      </c>
      <c r="B84" s="105" t="n">
        <v>163</v>
      </c>
      <c r="C84" s="106" t="n">
        <v>163</v>
      </c>
      <c r="D84" s="106" t="n">
        <v>56</v>
      </c>
      <c r="E84" s="106" t="n">
        <v>129</v>
      </c>
      <c r="F84" s="106" t="n">
        <v>120</v>
      </c>
      <c r="G84" s="106" t="n">
        <v>86</v>
      </c>
      <c r="H84" s="105" t="n">
        <v>57</v>
      </c>
      <c r="I84" s="107" t="n">
        <v>163</v>
      </c>
    </row>
    <row r="85" s="19" customFormat="true" ht="12" hidden="false" customHeight="false" outlineLevel="0" collapsed="false">
      <c r="A85" s="29" t="n">
        <v>2003</v>
      </c>
      <c r="B85" s="105" t="n">
        <v>183</v>
      </c>
      <c r="C85" s="106" t="n">
        <v>183</v>
      </c>
      <c r="D85" s="106" t="n">
        <v>58</v>
      </c>
      <c r="E85" s="106" t="n">
        <v>140</v>
      </c>
      <c r="F85" s="106" t="n">
        <v>119</v>
      </c>
      <c r="G85" s="106" t="n">
        <v>99</v>
      </c>
      <c r="H85" s="105" t="n">
        <v>78</v>
      </c>
      <c r="I85" s="107" t="n">
        <v>183</v>
      </c>
    </row>
    <row r="86" s="19" customFormat="true" ht="12" hidden="false" customHeight="false" outlineLevel="0" collapsed="false">
      <c r="A86" s="29" t="n">
        <v>2004</v>
      </c>
      <c r="B86" s="105" t="n">
        <v>167</v>
      </c>
      <c r="C86" s="106" t="n">
        <v>167</v>
      </c>
      <c r="D86" s="106" t="n">
        <v>53</v>
      </c>
      <c r="E86" s="106" t="n">
        <v>132</v>
      </c>
      <c r="F86" s="106" t="n">
        <v>137</v>
      </c>
      <c r="G86" s="106" t="n">
        <v>114</v>
      </c>
      <c r="H86" s="105" t="n">
        <v>37</v>
      </c>
      <c r="I86" s="107" t="n">
        <v>167</v>
      </c>
    </row>
    <row r="87" s="19" customFormat="true" ht="12" hidden="false" customHeight="false" outlineLevel="0" collapsed="false">
      <c r="A87" s="29" t="n">
        <v>2005</v>
      </c>
      <c r="B87" s="105" t="n">
        <v>187</v>
      </c>
      <c r="C87" s="106" t="n">
        <v>187</v>
      </c>
      <c r="D87" s="106" t="n">
        <v>70</v>
      </c>
      <c r="E87" s="106" t="n">
        <v>145</v>
      </c>
      <c r="F87" s="106" t="n">
        <v>135</v>
      </c>
      <c r="G87" s="106" t="n">
        <v>136</v>
      </c>
      <c r="H87" s="105" t="n">
        <v>61</v>
      </c>
      <c r="I87" s="107" t="n">
        <v>187</v>
      </c>
    </row>
    <row r="88" s="19" customFormat="true" ht="12" hidden="false" customHeight="false" outlineLevel="0" collapsed="false">
      <c r="A88" s="29" t="n">
        <v>2006</v>
      </c>
      <c r="B88" s="105" t="n">
        <v>164</v>
      </c>
      <c r="C88" s="106" t="n">
        <v>164</v>
      </c>
      <c r="D88" s="106" t="n">
        <v>72</v>
      </c>
      <c r="E88" s="106" t="n">
        <v>130</v>
      </c>
      <c r="F88" s="106" t="n">
        <v>125</v>
      </c>
      <c r="G88" s="106" t="n">
        <v>111</v>
      </c>
      <c r="H88" s="105" t="n">
        <v>37</v>
      </c>
      <c r="I88" s="107" t="n">
        <v>164</v>
      </c>
    </row>
    <row r="89" s="19" customFormat="true" ht="12" hidden="false" customHeight="false" outlineLevel="0" collapsed="false">
      <c r="A89" s="29" t="n">
        <v>2007</v>
      </c>
      <c r="B89" s="105" t="n">
        <v>185</v>
      </c>
      <c r="C89" s="106" t="n">
        <v>185</v>
      </c>
      <c r="D89" s="106" t="n">
        <v>81</v>
      </c>
      <c r="E89" s="106" t="n">
        <v>147</v>
      </c>
      <c r="F89" s="106" t="n">
        <v>146</v>
      </c>
      <c r="G89" s="106" t="n">
        <v>138</v>
      </c>
      <c r="H89" s="105" t="n">
        <v>52</v>
      </c>
      <c r="I89" s="107" t="n">
        <v>185</v>
      </c>
    </row>
    <row r="90" s="19" customFormat="true" ht="12" hidden="false" customHeight="false" outlineLevel="0" collapsed="false">
      <c r="A90" s="29" t="n">
        <v>2008</v>
      </c>
      <c r="B90" s="105" t="n">
        <v>196</v>
      </c>
      <c r="C90" s="106" t="n">
        <v>196</v>
      </c>
      <c r="D90" s="106" t="n">
        <v>86</v>
      </c>
      <c r="E90" s="106" t="n">
        <v>159</v>
      </c>
      <c r="F90" s="106" t="n">
        <v>157</v>
      </c>
      <c r="G90" s="108" t="n">
        <v>144</v>
      </c>
      <c r="H90" s="105" t="n">
        <v>51</v>
      </c>
      <c r="I90" s="107" t="n">
        <v>196</v>
      </c>
    </row>
    <row r="91" s="19" customFormat="true" ht="12" hidden="false" customHeight="false" outlineLevel="0" collapsed="false">
      <c r="A91" s="29" t="n">
        <v>2009</v>
      </c>
      <c r="B91" s="105" t="n">
        <v>182</v>
      </c>
      <c r="C91" s="106" t="n">
        <v>182</v>
      </c>
      <c r="D91" s="106" t="n">
        <v>91</v>
      </c>
      <c r="E91" s="106" t="n">
        <v>149</v>
      </c>
      <c r="F91" s="106" t="n">
        <v>145</v>
      </c>
      <c r="G91" s="108" t="n">
        <v>121</v>
      </c>
      <c r="H91" s="105" t="n">
        <v>45</v>
      </c>
      <c r="I91" s="107" t="n">
        <v>182</v>
      </c>
    </row>
    <row r="92" s="19" customFormat="true" ht="12" hidden="false" customHeight="false" outlineLevel="0" collapsed="false">
      <c r="A92" s="29" t="n">
        <v>2010</v>
      </c>
      <c r="B92" s="105" t="n">
        <v>203</v>
      </c>
      <c r="C92" s="106" t="n">
        <v>203</v>
      </c>
      <c r="D92" s="106" t="n">
        <v>100</v>
      </c>
      <c r="E92" s="106" t="n">
        <v>155</v>
      </c>
      <c r="F92" s="106" t="n">
        <v>165</v>
      </c>
      <c r="G92" s="108" t="n">
        <v>150</v>
      </c>
      <c r="H92" s="105" t="n">
        <v>60</v>
      </c>
      <c r="I92" s="107" t="n">
        <v>203</v>
      </c>
    </row>
    <row r="93" s="19" customFormat="true" ht="12" hidden="false" customHeight="false" outlineLevel="0" collapsed="false">
      <c r="A93" s="29" t="n">
        <v>2011</v>
      </c>
      <c r="B93" s="105" t="n">
        <v>206</v>
      </c>
      <c r="C93" s="106" t="n">
        <v>206</v>
      </c>
      <c r="D93" s="106" t="n">
        <v>93</v>
      </c>
      <c r="E93" s="106" t="n">
        <v>155</v>
      </c>
      <c r="F93" s="106" t="n">
        <v>148</v>
      </c>
      <c r="G93" s="108" t="n">
        <v>157</v>
      </c>
      <c r="H93" s="105" t="n">
        <v>55</v>
      </c>
      <c r="I93" s="107" t="n">
        <v>206</v>
      </c>
    </row>
    <row r="94" s="19" customFormat="true" ht="12" hidden="false" customHeight="false" outlineLevel="0" collapsed="false">
      <c r="A94" s="29" t="n">
        <v>2012</v>
      </c>
      <c r="B94" s="105" t="n">
        <v>209</v>
      </c>
      <c r="C94" s="106" t="n">
        <v>209</v>
      </c>
      <c r="D94" s="106" t="n">
        <v>102</v>
      </c>
      <c r="E94" s="106" t="n">
        <v>161</v>
      </c>
      <c r="F94" s="106" t="n">
        <v>138</v>
      </c>
      <c r="G94" s="108" t="n">
        <v>152</v>
      </c>
      <c r="H94" s="105" t="n">
        <v>59</v>
      </c>
      <c r="I94" s="107" t="n">
        <v>209</v>
      </c>
    </row>
    <row r="95" s="19" customFormat="true" ht="12" hidden="false" customHeight="false" outlineLevel="0" collapsed="false">
      <c r="A95" s="29" t="n">
        <v>2013</v>
      </c>
      <c r="B95" s="105" t="n">
        <v>208</v>
      </c>
      <c r="C95" s="106" t="n">
        <v>208</v>
      </c>
      <c r="D95" s="106" t="n">
        <v>91</v>
      </c>
      <c r="E95" s="106" t="n">
        <v>161</v>
      </c>
      <c r="F95" s="106" t="n">
        <v>140</v>
      </c>
      <c r="G95" s="108" t="n">
        <v>156</v>
      </c>
      <c r="H95" s="105" t="n">
        <v>55</v>
      </c>
      <c r="I95" s="107" t="n">
        <v>208</v>
      </c>
    </row>
    <row r="96" s="19" customFormat="true" ht="12" hidden="false" customHeight="false" outlineLevel="0" collapsed="false">
      <c r="A96" s="29" t="n">
        <v>2014</v>
      </c>
      <c r="B96" s="105" t="n">
        <v>203</v>
      </c>
      <c r="C96" s="106" t="n">
        <v>203</v>
      </c>
      <c r="D96" s="106" t="n">
        <v>89</v>
      </c>
      <c r="E96" s="106" t="n">
        <v>155</v>
      </c>
      <c r="F96" s="106" t="n">
        <v>126</v>
      </c>
      <c r="G96" s="108" t="n">
        <v>155</v>
      </c>
      <c r="H96" s="105" t="n">
        <v>51</v>
      </c>
      <c r="I96" s="107" t="n">
        <v>203</v>
      </c>
    </row>
    <row r="97" s="19" customFormat="true" ht="12" hidden="false" customHeight="false" outlineLevel="0" collapsed="false">
      <c r="A97" s="29" t="n">
        <v>2015</v>
      </c>
      <c r="B97" s="105" t="n">
        <v>234</v>
      </c>
      <c r="C97" s="106" t="n">
        <v>234</v>
      </c>
      <c r="D97" s="106" t="n">
        <v>100</v>
      </c>
      <c r="E97" s="106" t="n">
        <v>174</v>
      </c>
      <c r="F97" s="106" t="n">
        <v>168</v>
      </c>
      <c r="G97" s="108" t="n">
        <v>181</v>
      </c>
      <c r="H97" s="105" t="n">
        <v>76</v>
      </c>
      <c r="I97" s="107" t="n">
        <v>234</v>
      </c>
    </row>
    <row r="98" s="19" customFormat="true" ht="12" hidden="false" customHeight="false" outlineLevel="0" collapsed="false">
      <c r="A98" s="29" t="n">
        <v>2016</v>
      </c>
      <c r="B98" s="105" t="n">
        <v>221</v>
      </c>
      <c r="C98" s="106" t="n">
        <v>221</v>
      </c>
      <c r="D98" s="106" t="n">
        <v>90</v>
      </c>
      <c r="E98" s="106" t="n">
        <v>155</v>
      </c>
      <c r="F98" s="106" t="n">
        <v>150</v>
      </c>
      <c r="G98" s="108" t="n">
        <v>176</v>
      </c>
      <c r="H98" s="105" t="n">
        <v>62</v>
      </c>
      <c r="I98" s="107" t="n">
        <v>221</v>
      </c>
    </row>
    <row r="99" s="19" customFormat="true" ht="12" hidden="false" customHeight="false" outlineLevel="0" collapsed="false">
      <c r="A99" s="29" t="n">
        <v>2017</v>
      </c>
      <c r="B99" s="105" t="n">
        <v>222</v>
      </c>
      <c r="C99" s="106" t="n">
        <v>222</v>
      </c>
      <c r="D99" s="106" t="n">
        <v>103</v>
      </c>
      <c r="E99" s="106" t="n">
        <v>164</v>
      </c>
      <c r="F99" s="106" t="n">
        <v>165</v>
      </c>
      <c r="G99" s="108" t="n">
        <v>184</v>
      </c>
      <c r="H99" s="105" t="n">
        <v>45</v>
      </c>
      <c r="I99" s="107" t="n">
        <v>222</v>
      </c>
    </row>
    <row r="100" s="19" customFormat="true" ht="12" hidden="false" customHeight="false" outlineLevel="0" collapsed="false">
      <c r="A100" s="29" t="n">
        <v>2018</v>
      </c>
      <c r="B100" s="105" t="n">
        <v>237</v>
      </c>
      <c r="C100" s="106" t="n">
        <v>237</v>
      </c>
      <c r="D100" s="106" t="n">
        <v>101</v>
      </c>
      <c r="E100" s="106" t="n">
        <v>178</v>
      </c>
      <c r="F100" s="106" t="n">
        <v>159</v>
      </c>
      <c r="G100" s="108" t="n">
        <v>195</v>
      </c>
      <c r="H100" s="105" t="n">
        <v>55</v>
      </c>
      <c r="I100" s="107" t="n">
        <v>237</v>
      </c>
    </row>
    <row r="101" s="19" customFormat="true" ht="12" hidden="false" customHeight="false" outlineLevel="0" collapsed="false">
      <c r="A101" s="29" t="n">
        <v>2019</v>
      </c>
      <c r="B101" s="105" t="n">
        <v>240</v>
      </c>
      <c r="C101" s="106" t="n">
        <v>240</v>
      </c>
      <c r="D101" s="106" t="n">
        <v>108</v>
      </c>
      <c r="E101" s="106" t="n">
        <v>179</v>
      </c>
      <c r="F101" s="106" t="n">
        <v>153</v>
      </c>
      <c r="G101" s="108" t="n">
        <v>190</v>
      </c>
      <c r="H101" s="105" t="n">
        <v>55</v>
      </c>
      <c r="I101" s="107" t="n">
        <v>240</v>
      </c>
    </row>
    <row r="102" s="19" customFormat="true" ht="12" hidden="false" customHeight="false" outlineLevel="0" collapsed="false">
      <c r="A102" s="29" t="n">
        <v>2020</v>
      </c>
      <c r="B102" s="105" t="n">
        <v>188</v>
      </c>
      <c r="C102" s="106" t="n">
        <v>188</v>
      </c>
      <c r="D102" s="106" t="n">
        <v>90</v>
      </c>
      <c r="E102" s="106" t="n">
        <v>140</v>
      </c>
      <c r="F102" s="106" t="n">
        <v>117</v>
      </c>
      <c r="G102" s="108" t="n">
        <v>144</v>
      </c>
      <c r="H102" s="105" t="n">
        <v>37</v>
      </c>
      <c r="I102" s="107" t="n">
        <v>188</v>
      </c>
    </row>
    <row r="103" s="19" customFormat="true" ht="12" hidden="false" customHeight="false" outlineLevel="0" collapsed="false">
      <c r="A103" s="29" t="n">
        <v>2021</v>
      </c>
      <c r="B103" s="105" t="n">
        <v>265</v>
      </c>
      <c r="C103" s="106" t="n">
        <v>265</v>
      </c>
      <c r="D103" s="106" t="n">
        <v>120</v>
      </c>
      <c r="E103" s="106" t="n">
        <v>199</v>
      </c>
      <c r="F103" s="106" t="n">
        <v>196</v>
      </c>
      <c r="G103" s="108" t="n">
        <v>209</v>
      </c>
      <c r="H103" s="105" t="n">
        <v>68</v>
      </c>
      <c r="I103" s="107" t="n">
        <v>265</v>
      </c>
    </row>
    <row r="104" s="19" customFormat="true" ht="12" hidden="false" customHeight="false" outlineLevel="0" collapsed="false">
      <c r="A104" s="29" t="n">
        <v>2022</v>
      </c>
      <c r="B104" s="105" t="n">
        <v>208</v>
      </c>
      <c r="C104" s="106" t="n">
        <v>208</v>
      </c>
      <c r="D104" s="106" t="n">
        <v>93</v>
      </c>
      <c r="E104" s="106" t="n">
        <v>157</v>
      </c>
      <c r="F104" s="106" t="n">
        <v>141</v>
      </c>
      <c r="G104" s="108" t="n">
        <v>168</v>
      </c>
      <c r="H104" s="105" t="n">
        <v>65</v>
      </c>
      <c r="I104" s="107" t="n">
        <v>208</v>
      </c>
    </row>
    <row r="105" s="19" customFormat="true" ht="12" hidden="false" customHeight="false" outlineLevel="0" collapsed="false">
      <c r="A105" s="29" t="n">
        <v>2023</v>
      </c>
      <c r="B105" s="105" t="n">
        <v>236</v>
      </c>
      <c r="C105" s="106" t="n">
        <v>236</v>
      </c>
      <c r="D105" s="106" t="n">
        <v>125</v>
      </c>
      <c r="E105" s="106" t="n">
        <v>191</v>
      </c>
      <c r="F105" s="106" t="n">
        <v>184</v>
      </c>
      <c r="G105" s="108" t="n">
        <v>189</v>
      </c>
      <c r="H105" s="105" t="n">
        <v>58</v>
      </c>
      <c r="I105" s="107" t="n">
        <v>236</v>
      </c>
    </row>
    <row r="106" s="19" customFormat="true" ht="12" hidden="false" customHeight="false" outlineLevel="0" collapsed="false">
      <c r="A106" s="29" t="n">
        <v>2023</v>
      </c>
      <c r="B106" s="105" t="n">
        <v>231</v>
      </c>
      <c r="C106" s="106" t="n">
        <v>231</v>
      </c>
      <c r="D106" s="106" t="n">
        <v>95</v>
      </c>
      <c r="E106" s="106" t="n">
        <v>172</v>
      </c>
      <c r="F106" s="106" t="n">
        <v>171</v>
      </c>
      <c r="G106" s="108" t="n">
        <v>184</v>
      </c>
      <c r="H106" s="105" t="n">
        <v>52</v>
      </c>
      <c r="I106" s="107" t="n">
        <v>231</v>
      </c>
    </row>
    <row r="109" s="80" customFormat="true" ht="25.5" hidden="false" customHeight="false" outlineLevel="0" collapsed="false">
      <c r="A109" s="58" t="s">
        <v>95</v>
      </c>
      <c r="B109" s="78" t="s">
        <v>71</v>
      </c>
      <c r="C109" s="21" t="s">
        <v>72</v>
      </c>
      <c r="D109" s="21" t="s">
        <v>73</v>
      </c>
      <c r="E109" s="21" t="s">
        <v>91</v>
      </c>
      <c r="F109" s="21" t="s">
        <v>92</v>
      </c>
      <c r="G109" s="21" t="s">
        <v>93</v>
      </c>
      <c r="H109" s="78" t="s">
        <v>83</v>
      </c>
      <c r="I109" s="79" t="s">
        <v>63</v>
      </c>
    </row>
    <row r="110" s="19" customFormat="true" ht="12" hidden="false" customHeight="false" outlineLevel="0" collapsed="false">
      <c r="A110" s="29" t="n">
        <v>1994</v>
      </c>
      <c r="B110" s="81" t="n">
        <v>3521202.800647</v>
      </c>
      <c r="C110" s="82" t="n">
        <v>1624567.55784332</v>
      </c>
      <c r="D110" s="82" t="n">
        <v>1029030.86635252</v>
      </c>
      <c r="E110" s="82" t="n">
        <v>404272.342962963</v>
      </c>
      <c r="F110" s="82" t="n">
        <v>1509721.67382923</v>
      </c>
      <c r="G110" s="82" t="n">
        <v>874464.501653479</v>
      </c>
      <c r="H110" s="81" t="n">
        <v>1317612.61924</v>
      </c>
      <c r="I110" s="83" t="n">
        <v>3945766.86683223</v>
      </c>
    </row>
    <row r="111" s="19" customFormat="true" ht="12" hidden="false" customHeight="false" outlineLevel="0" collapsed="false">
      <c r="A111" s="29" t="n">
        <v>1995</v>
      </c>
      <c r="B111" s="81" t="n">
        <v>3628497.25977913</v>
      </c>
      <c r="C111" s="82" t="n">
        <v>1543324.48476005</v>
      </c>
      <c r="D111" s="82" t="n">
        <v>616415.565750739</v>
      </c>
      <c r="E111" s="82" t="n">
        <v>420914.385254237</v>
      </c>
      <c r="F111" s="82" t="n">
        <v>1795983.93695224</v>
      </c>
      <c r="G111" s="82" t="n">
        <v>455474.106643314</v>
      </c>
      <c r="H111" s="81" t="n">
        <v>1248222.07780122</v>
      </c>
      <c r="I111" s="83" t="n">
        <v>4120584.80967502</v>
      </c>
    </row>
    <row r="112" s="19" customFormat="true" ht="12" hidden="false" customHeight="false" outlineLevel="0" collapsed="false">
      <c r="A112" s="29" t="n">
        <v>1996</v>
      </c>
      <c r="B112" s="81" t="n">
        <v>3363943.83082208</v>
      </c>
      <c r="C112" s="82" t="n">
        <v>1264821.5122543</v>
      </c>
      <c r="D112" s="82" t="n">
        <v>546126.264705882</v>
      </c>
      <c r="E112" s="82" t="n">
        <v>431560.489361702</v>
      </c>
      <c r="F112" s="82" t="n">
        <v>1804996.36409094</v>
      </c>
      <c r="G112" s="82" t="n">
        <v>517211.146341463</v>
      </c>
      <c r="H112" s="81" t="n">
        <v>966001.650857</v>
      </c>
      <c r="I112" s="83" t="n">
        <v>3655566.97069507</v>
      </c>
    </row>
    <row r="113" s="19" customFormat="true" ht="12" hidden="false" customHeight="false" outlineLevel="0" collapsed="false">
      <c r="A113" s="29" t="n">
        <v>1997</v>
      </c>
      <c r="B113" s="81" t="n">
        <v>4191641.61745744</v>
      </c>
      <c r="C113" s="82" t="n">
        <v>2020652.78074176</v>
      </c>
      <c r="D113" s="82" t="n">
        <v>588254.391304348</v>
      </c>
      <c r="E113" s="82" t="n">
        <v>441297</v>
      </c>
      <c r="F113" s="82" t="n">
        <v>1761548.39417828</v>
      </c>
      <c r="G113" s="82" t="n">
        <v>443601.14893617</v>
      </c>
      <c r="H113" s="81" t="n">
        <v>1395238.51024512</v>
      </c>
      <c r="I113" s="83" t="n">
        <v>4656721.12086474</v>
      </c>
    </row>
    <row r="114" s="19" customFormat="true" ht="12" hidden="false" customHeight="false" outlineLevel="0" collapsed="false">
      <c r="A114" s="29" t="n">
        <v>1998</v>
      </c>
      <c r="B114" s="81" t="n">
        <v>3886937.35798947</v>
      </c>
      <c r="C114" s="82" t="n">
        <v>1734073.93212296</v>
      </c>
      <c r="D114" s="82" t="n">
        <v>469878.983050848</v>
      </c>
      <c r="E114" s="82" t="n">
        <v>420043.272727273</v>
      </c>
      <c r="F114" s="82" t="n">
        <v>1731793.22229773</v>
      </c>
      <c r="G114" s="82" t="n">
        <v>693038.126984127</v>
      </c>
      <c r="H114" s="81" t="n">
        <v>1438789.89306702</v>
      </c>
      <c r="I114" s="83" t="n">
        <v>4340783.83432258</v>
      </c>
    </row>
    <row r="115" s="19" customFormat="true" ht="12" hidden="false" customHeight="false" outlineLevel="0" collapsed="false">
      <c r="A115" s="29" t="n">
        <v>1999</v>
      </c>
      <c r="B115" s="81" t="n">
        <v>3542692.9931148</v>
      </c>
      <c r="C115" s="82" t="n">
        <v>1371608.54339338</v>
      </c>
      <c r="D115" s="82" t="n">
        <v>389427.656716418</v>
      </c>
      <c r="E115" s="82" t="n">
        <v>406449.390625</v>
      </c>
      <c r="F115" s="82" t="n">
        <v>1647342.30183642</v>
      </c>
      <c r="G115" s="82" t="n">
        <v>955827.203703704</v>
      </c>
      <c r="H115" s="81" t="n">
        <v>1489820.04002205</v>
      </c>
      <c r="I115" s="83" t="n">
        <v>3919985.08118078</v>
      </c>
    </row>
    <row r="116" s="19" customFormat="true" ht="12" hidden="false" customHeight="false" outlineLevel="0" collapsed="false">
      <c r="A116" s="29" t="n">
        <v>2000</v>
      </c>
      <c r="B116" s="81" t="n">
        <v>4366602.74028309</v>
      </c>
      <c r="C116" s="82" t="n">
        <v>2042283.44999512</v>
      </c>
      <c r="D116" s="82" t="n">
        <v>668410.172413793</v>
      </c>
      <c r="E116" s="82" t="n">
        <v>375952</v>
      </c>
      <c r="F116" s="82" t="n">
        <v>2008410.11942166</v>
      </c>
      <c r="G116" s="82" t="n">
        <v>630596.355932203</v>
      </c>
      <c r="H116" s="81" t="n">
        <v>1289268.17710912</v>
      </c>
      <c r="I116" s="83" t="n">
        <v>4668913.89905551</v>
      </c>
    </row>
    <row r="117" s="19" customFormat="true" ht="12" hidden="false" customHeight="false" outlineLevel="0" collapsed="false">
      <c r="A117" s="29" t="n">
        <v>2001</v>
      </c>
      <c r="B117" s="81" t="n">
        <v>3999358.02121075</v>
      </c>
      <c r="C117" s="82" t="n">
        <v>2179501.26715848</v>
      </c>
      <c r="D117" s="82" t="n">
        <v>419930.406779661</v>
      </c>
      <c r="E117" s="82" t="n">
        <v>582994.766212121</v>
      </c>
      <c r="F117" s="82" t="n">
        <v>2103942.64045231</v>
      </c>
      <c r="G117" s="82" t="s">
        <v>64</v>
      </c>
      <c r="H117" s="81" t="n">
        <v>1331057.50371843</v>
      </c>
      <c r="I117" s="83" t="n">
        <v>4355338.51641084</v>
      </c>
    </row>
    <row r="118" s="19" customFormat="true" ht="12" hidden="false" customHeight="false" outlineLevel="0" collapsed="false">
      <c r="A118" s="29" t="n">
        <v>2002</v>
      </c>
      <c r="B118" s="81" t="n">
        <v>3952929.16169141</v>
      </c>
      <c r="C118" s="82" t="n">
        <v>1631464.68666074</v>
      </c>
      <c r="D118" s="82" t="n">
        <v>594014.392857143</v>
      </c>
      <c r="E118" s="82" t="n">
        <v>670179.307286821</v>
      </c>
      <c r="F118" s="82" t="n">
        <v>2065869.18375</v>
      </c>
      <c r="G118" s="82" t="n">
        <v>762154.755813954</v>
      </c>
      <c r="H118" s="81" t="n">
        <v>1400668.62621667</v>
      </c>
      <c r="I118" s="83" t="n">
        <v>4442733.52791411</v>
      </c>
    </row>
    <row r="119" s="19" customFormat="true" ht="12" hidden="false" customHeight="false" outlineLevel="0" collapsed="false">
      <c r="A119" s="29" t="n">
        <v>2003</v>
      </c>
      <c r="B119" s="81" t="n">
        <v>3937764.87455246</v>
      </c>
      <c r="C119" s="82" t="n">
        <v>1532907.01526368</v>
      </c>
      <c r="D119" s="82" t="n">
        <v>650553.465517241</v>
      </c>
      <c r="E119" s="82" t="n">
        <v>685485.303642857</v>
      </c>
      <c r="F119" s="82" t="n">
        <v>2135961.64941176</v>
      </c>
      <c r="G119" s="82" t="n">
        <v>1090470.49659847</v>
      </c>
      <c r="H119" s="81" t="n">
        <v>1620844.8477841</v>
      </c>
      <c r="I119" s="83" t="n">
        <v>4628616.77688525</v>
      </c>
    </row>
    <row r="120" s="19" customFormat="true" ht="12" hidden="false" customHeight="false" outlineLevel="0" collapsed="false">
      <c r="A120" s="29" t="n">
        <v>2004</v>
      </c>
      <c r="B120" s="81" t="n">
        <v>4724985.38499641</v>
      </c>
      <c r="C120" s="82" t="n">
        <v>1840850.18649341</v>
      </c>
      <c r="D120" s="82" t="n">
        <v>519187.924528302</v>
      </c>
      <c r="E120" s="82" t="n">
        <v>726581.579015152</v>
      </c>
      <c r="F120" s="82" t="n">
        <v>2111050.98540146</v>
      </c>
      <c r="G120" s="82" t="n">
        <v>1075920.32587719</v>
      </c>
      <c r="H120" s="81" t="n">
        <v>2792895.66772432</v>
      </c>
      <c r="I120" s="83" t="n">
        <v>5343770.65269461</v>
      </c>
    </row>
    <row r="121" s="19" customFormat="true" ht="12" hidden="false" customHeight="false" outlineLevel="0" collapsed="false">
      <c r="A121" s="29" t="n">
        <v>2005</v>
      </c>
      <c r="B121" s="81" t="n">
        <v>4477844.60055241</v>
      </c>
      <c r="C121" s="82" t="n">
        <v>1760547.60813957</v>
      </c>
      <c r="D121" s="82" t="n">
        <v>415035.128571429</v>
      </c>
      <c r="E121" s="82" t="n">
        <v>640057.402827586</v>
      </c>
      <c r="F121" s="82" t="n">
        <v>2026192.22222222</v>
      </c>
      <c r="G121" s="82" t="n">
        <v>1215603.12832993</v>
      </c>
      <c r="H121" s="81" t="n">
        <v>1578962.40485574</v>
      </c>
      <c r="I121" s="83" t="n">
        <v>4992907.20320856</v>
      </c>
    </row>
    <row r="122" s="19" customFormat="true" ht="12" hidden="false" customHeight="false" outlineLevel="0" collapsed="false">
      <c r="A122" s="29" t="n">
        <v>2006</v>
      </c>
      <c r="B122" s="81" t="n">
        <v>4737929.85258902</v>
      </c>
      <c r="C122" s="82" t="n">
        <v>2123801.00045488</v>
      </c>
      <c r="D122" s="82" t="n">
        <v>420067.055555556</v>
      </c>
      <c r="E122" s="82" t="n">
        <v>658765.289846154</v>
      </c>
      <c r="F122" s="82" t="n">
        <v>1980472</v>
      </c>
      <c r="G122" s="82" t="n">
        <v>1043220.62837838</v>
      </c>
      <c r="H122" s="81" t="n">
        <v>2378865.27501081</v>
      </c>
      <c r="I122" s="83" t="n">
        <v>5274625.06707317</v>
      </c>
    </row>
    <row r="123" s="19" customFormat="true" ht="12" hidden="false" customHeight="false" outlineLevel="0" collapsed="false">
      <c r="A123" s="29" t="n">
        <v>2007</v>
      </c>
      <c r="B123" s="81" t="n">
        <v>4904709.90957243</v>
      </c>
      <c r="C123" s="82" t="n">
        <v>1795983.3237773</v>
      </c>
      <c r="D123" s="82" t="n">
        <v>483783.950617284</v>
      </c>
      <c r="E123" s="82" t="n">
        <v>608014.744353742</v>
      </c>
      <c r="F123" s="82" t="n">
        <v>2100945.20547945</v>
      </c>
      <c r="G123" s="82" t="n">
        <v>1360648.6838558</v>
      </c>
      <c r="H123" s="81" t="n">
        <v>1851088.43709808</v>
      </c>
      <c r="I123" s="83" t="n">
        <v>5425015.84864865</v>
      </c>
    </row>
    <row r="124" s="19" customFormat="true" ht="12" hidden="false" customHeight="false" outlineLevel="0" collapsed="false">
      <c r="A124" s="29" t="n">
        <v>2008</v>
      </c>
      <c r="B124" s="81" t="n">
        <v>5990093.19030408</v>
      </c>
      <c r="C124" s="82" t="n">
        <v>2096240.58836557</v>
      </c>
      <c r="D124" s="82" t="n">
        <v>410416.697674419</v>
      </c>
      <c r="E124" s="82" t="n">
        <v>644995.662389937</v>
      </c>
      <c r="F124" s="82" t="n">
        <v>2221286.62420382</v>
      </c>
      <c r="G124" s="82" t="n">
        <v>2290548.59013853</v>
      </c>
      <c r="H124" s="81" t="n">
        <v>1669360.75882353</v>
      </c>
      <c r="I124" s="83" t="n">
        <v>6424467.67346939</v>
      </c>
    </row>
    <row r="125" s="19" customFormat="true" ht="12" hidden="false" customHeight="false" outlineLevel="0" collapsed="false">
      <c r="A125" s="29" t="n">
        <v>2009</v>
      </c>
      <c r="B125" s="81" t="n">
        <v>4681239.89655549</v>
      </c>
      <c r="C125" s="82" t="n">
        <v>1801637.42842363</v>
      </c>
      <c r="D125" s="82" t="n">
        <v>383227.032967033</v>
      </c>
      <c r="E125" s="82" t="n">
        <v>548681.891946309</v>
      </c>
      <c r="F125" s="82" t="n">
        <v>2075572.4137931</v>
      </c>
      <c r="G125" s="82" t="n">
        <v>1210638.83636364</v>
      </c>
      <c r="H125" s="81" t="n">
        <v>1677674.61837556</v>
      </c>
      <c r="I125" s="83" t="n">
        <v>5096049.55494506</v>
      </c>
    </row>
    <row r="126" s="19" customFormat="true" ht="12" hidden="false" customHeight="false" outlineLevel="0" collapsed="false">
      <c r="A126" s="29" t="n">
        <v>2010</v>
      </c>
      <c r="B126" s="81" t="n">
        <v>5017485.13688571</v>
      </c>
      <c r="C126" s="82" t="n">
        <v>1605294.00202868</v>
      </c>
      <c r="D126" s="82" t="n">
        <v>477419.99</v>
      </c>
      <c r="E126" s="82" t="n">
        <v>640377.912387097</v>
      </c>
      <c r="F126" s="82" t="n">
        <v>2192008.96969697</v>
      </c>
      <c r="G126" s="82" t="n">
        <v>1226618.29970652</v>
      </c>
      <c r="H126" s="81" t="n">
        <v>1560075.38688</v>
      </c>
      <c r="I126" s="83" t="n">
        <v>5478591.16256453</v>
      </c>
    </row>
    <row r="127" s="19" customFormat="true" ht="12" hidden="false" customHeight="false" outlineLevel="0" collapsed="false">
      <c r="A127" s="29" t="n">
        <v>2011</v>
      </c>
      <c r="B127" s="81" t="n">
        <v>4899896.13645631</v>
      </c>
      <c r="C127" s="82" t="n">
        <v>1554354.44317951</v>
      </c>
      <c r="D127" s="82" t="n">
        <v>363473.11827957</v>
      </c>
      <c r="E127" s="82" t="n">
        <v>478653.990206452</v>
      </c>
      <c r="F127" s="82" t="n">
        <v>2470155.78378378</v>
      </c>
      <c r="G127" s="82" t="n">
        <v>1373274.93205745</v>
      </c>
      <c r="H127" s="81" t="n">
        <v>2149841.32509091</v>
      </c>
      <c r="I127" s="83" t="n">
        <v>5473882.89800971</v>
      </c>
    </row>
    <row r="128" s="19" customFormat="true" ht="12" hidden="false" customHeight="false" outlineLevel="0" collapsed="false">
      <c r="A128" s="29" t="n">
        <v>2012</v>
      </c>
      <c r="B128" s="81" t="n">
        <v>4626551.23028947</v>
      </c>
      <c r="C128" s="82" t="n">
        <v>1516479.44221531</v>
      </c>
      <c r="D128" s="82" t="n">
        <v>412747.058823529</v>
      </c>
      <c r="E128" s="82" t="n">
        <v>429175.600667702</v>
      </c>
      <c r="F128" s="82" t="n">
        <v>2467875.07971015</v>
      </c>
      <c r="G128" s="82" t="n">
        <v>1304215.59868421</v>
      </c>
      <c r="H128" s="81" t="n">
        <v>1673320.81134746</v>
      </c>
      <c r="I128" s="83" t="n">
        <v>5098924.09090909</v>
      </c>
    </row>
    <row r="129" s="19" customFormat="true" ht="12" hidden="false" customHeight="false" outlineLevel="0" collapsed="false">
      <c r="A129" s="29" t="n">
        <v>2013</v>
      </c>
      <c r="B129" s="81" t="n">
        <v>4478372.57920625</v>
      </c>
      <c r="C129" s="82" t="n">
        <v>1429063.16886971</v>
      </c>
      <c r="D129" s="82" t="n">
        <v>352012.758241758</v>
      </c>
      <c r="E129" s="82" t="n">
        <v>486945.197826087</v>
      </c>
      <c r="F129" s="82" t="n">
        <v>1987186.1</v>
      </c>
      <c r="G129" s="82" t="n">
        <v>1564452.00955414</v>
      </c>
      <c r="H129" s="81" t="n">
        <v>1594938.28227455</v>
      </c>
      <c r="I129" s="83" t="n">
        <v>4900111.06730769</v>
      </c>
    </row>
    <row r="130" s="19" customFormat="true" ht="12" hidden="false" customHeight="false" outlineLevel="0" collapsed="false">
      <c r="A130" s="29" t="n">
        <v>2014</v>
      </c>
      <c r="B130" s="81" t="n">
        <v>3710551.59605911</v>
      </c>
      <c r="C130" s="82" t="n">
        <v>1169719.22842128</v>
      </c>
      <c r="D130" s="82" t="n">
        <v>350158.730337079</v>
      </c>
      <c r="E130" s="82" t="n">
        <v>456537.052967742</v>
      </c>
      <c r="F130" s="82" t="n">
        <v>2195641.64285714</v>
      </c>
      <c r="G130" s="82" t="n">
        <v>879556.111669751</v>
      </c>
      <c r="H130" s="81" t="n">
        <v>900745.215686275</v>
      </c>
      <c r="I130" s="83" t="n">
        <v>3936847.19211823</v>
      </c>
    </row>
    <row r="131" s="19" customFormat="true" ht="12" hidden="false" customHeight="false" outlineLevel="0" collapsed="false">
      <c r="A131" s="29" t="n">
        <v>2015</v>
      </c>
      <c r="B131" s="81" t="n">
        <v>3947501.5542735</v>
      </c>
      <c r="C131" s="82" t="n">
        <v>1332775.29209402</v>
      </c>
      <c r="D131" s="82" t="n">
        <v>347088.04</v>
      </c>
      <c r="E131" s="82" t="n">
        <v>429765.65954023</v>
      </c>
      <c r="F131" s="82" t="n">
        <v>2160486.77976191</v>
      </c>
      <c r="G131" s="82" t="n">
        <v>765912.843901099</v>
      </c>
      <c r="H131" s="81" t="n">
        <v>1316757.53026316</v>
      </c>
      <c r="I131" s="83" t="n">
        <v>4375166.39316239</v>
      </c>
    </row>
    <row r="132" s="19" customFormat="true" ht="12" hidden="false" customHeight="false" outlineLevel="0" collapsed="false">
      <c r="A132" s="29" t="n">
        <v>2016</v>
      </c>
      <c r="B132" s="81" t="n">
        <v>5084930.47963801</v>
      </c>
      <c r="C132" s="82" t="n">
        <v>2082747.34828903</v>
      </c>
      <c r="D132" s="82" t="n">
        <v>328293.944444444</v>
      </c>
      <c r="E132" s="82" t="n">
        <v>498465.899612903</v>
      </c>
      <c r="F132" s="82" t="n">
        <v>2044038.71333333</v>
      </c>
      <c r="G132" s="82" t="n">
        <v>1420840.88402344</v>
      </c>
      <c r="H132" s="81" t="n">
        <v>1371234.16129032</v>
      </c>
      <c r="I132" s="83" t="n">
        <v>5469620.60633484</v>
      </c>
    </row>
    <row r="133" s="19" customFormat="true" ht="12" hidden="false" customHeight="false" outlineLevel="0" collapsed="false">
      <c r="A133" s="29" t="n">
        <v>2017</v>
      </c>
      <c r="B133" s="81" t="n">
        <v>4659101.12612613</v>
      </c>
      <c r="C133" s="82" t="n">
        <v>1713223.65040541</v>
      </c>
      <c r="D133" s="82" t="n">
        <v>401759.291262136</v>
      </c>
      <c r="E133" s="82" t="n">
        <v>552508.887865854</v>
      </c>
      <c r="F133" s="82" t="n">
        <v>2104643.35151515</v>
      </c>
      <c r="G133" s="82" t="n">
        <v>949597.72826087</v>
      </c>
      <c r="H133" s="81" t="n">
        <v>1212439.35555556</v>
      </c>
      <c r="I133" s="83" t="n">
        <v>4904865.86036036</v>
      </c>
    </row>
    <row r="134" s="19" customFormat="true" ht="12" hidden="false" customHeight="false" outlineLevel="0" collapsed="false">
      <c r="A134" s="29" t="n">
        <v>2018</v>
      </c>
      <c r="B134" s="81" t="n">
        <v>3757462.72995781</v>
      </c>
      <c r="C134" s="82" t="n">
        <v>1527210.74029536</v>
      </c>
      <c r="D134" s="82" t="n">
        <v>338752.633663366</v>
      </c>
      <c r="E134" s="82" t="n">
        <v>498717.857022472</v>
      </c>
      <c r="F134" s="82" t="n">
        <v>1723132.79245283</v>
      </c>
      <c r="G134" s="82" t="n">
        <v>674901.605128205</v>
      </c>
      <c r="H134" s="81" t="n">
        <v>1207025.49090909</v>
      </c>
      <c r="I134" s="83" t="n">
        <v>4037574.13080169</v>
      </c>
      <c r="L134" s="109"/>
      <c r="M134" s="109"/>
      <c r="N134" s="109"/>
      <c r="O134" s="109"/>
      <c r="P134" s="109"/>
      <c r="Q134" s="109"/>
      <c r="R134" s="109"/>
      <c r="S134" s="109"/>
    </row>
    <row r="135" s="19" customFormat="true" ht="12" hidden="false" customHeight="false" outlineLevel="0" collapsed="false">
      <c r="A135" s="29" t="n">
        <v>2019</v>
      </c>
      <c r="B135" s="81" t="n">
        <v>3420494.34583333</v>
      </c>
      <c r="C135" s="82" t="n">
        <v>1396821.0816125</v>
      </c>
      <c r="D135" s="82" t="n">
        <v>304275.694444444</v>
      </c>
      <c r="E135" s="82" t="n">
        <v>458600.505100559</v>
      </c>
      <c r="F135" s="82" t="n">
        <v>1720679.09803922</v>
      </c>
      <c r="G135" s="82" t="n">
        <v>569494.294736842</v>
      </c>
      <c r="H135" s="81" t="n">
        <v>1500182.21818182</v>
      </c>
      <c r="I135" s="83" t="n">
        <v>3764286.10416667</v>
      </c>
      <c r="L135" s="109"/>
      <c r="M135" s="109"/>
      <c r="N135" s="109"/>
      <c r="O135" s="109"/>
      <c r="P135" s="109"/>
      <c r="Q135" s="109"/>
      <c r="R135" s="109"/>
      <c r="S135" s="109"/>
    </row>
    <row r="136" s="19" customFormat="true" ht="12" hidden="false" customHeight="false" outlineLevel="0" collapsed="false">
      <c r="A136" s="29" t="n">
        <v>2020</v>
      </c>
      <c r="B136" s="81" t="n">
        <v>3217389.59042553</v>
      </c>
      <c r="C136" s="82" t="n">
        <v>1301567.1225</v>
      </c>
      <c r="D136" s="82" t="n">
        <v>317859.244444444</v>
      </c>
      <c r="E136" s="82" t="n">
        <v>365076.482056738</v>
      </c>
      <c r="F136" s="82" t="n">
        <v>1720010.21367521</v>
      </c>
      <c r="G136" s="82" t="n">
        <v>549634.118055556</v>
      </c>
      <c r="H136" s="81" t="n">
        <v>983775.486486487</v>
      </c>
      <c r="I136" s="83" t="n">
        <v>3411004.9787234</v>
      </c>
      <c r="L136" s="109"/>
      <c r="M136" s="109"/>
      <c r="N136" s="109"/>
      <c r="O136" s="109"/>
      <c r="P136" s="109"/>
      <c r="Q136" s="109"/>
      <c r="R136" s="109"/>
      <c r="S136" s="109"/>
    </row>
    <row r="137" s="19" customFormat="true" ht="12" hidden="false" customHeight="false" outlineLevel="0" collapsed="false">
      <c r="A137" s="29" t="n">
        <v>2021</v>
      </c>
      <c r="B137" s="81" t="n">
        <v>4038223.52830189</v>
      </c>
      <c r="C137" s="82" t="n">
        <v>1570983.24766038</v>
      </c>
      <c r="D137" s="82" t="n">
        <v>301275.716666667</v>
      </c>
      <c r="E137" s="82" t="n">
        <v>562416.504371859</v>
      </c>
      <c r="F137" s="82" t="n">
        <v>1723185.61734694</v>
      </c>
      <c r="G137" s="82" t="n">
        <v>803829.296650718</v>
      </c>
      <c r="H137" s="81" t="n">
        <v>765841.352941177</v>
      </c>
      <c r="I137" s="83" t="n">
        <v>4234741.30943396</v>
      </c>
      <c r="L137" s="109"/>
      <c r="M137" s="109"/>
      <c r="N137" s="109"/>
      <c r="O137" s="109"/>
      <c r="P137" s="109"/>
      <c r="Q137" s="109"/>
      <c r="R137" s="109"/>
      <c r="S137" s="109"/>
    </row>
    <row r="138" s="19" customFormat="true" ht="12" hidden="false" customHeight="false" outlineLevel="0" collapsed="false">
      <c r="A138" s="29" t="n">
        <v>2022</v>
      </c>
      <c r="B138" s="81" t="n">
        <v>4077906.30769231</v>
      </c>
      <c r="C138" s="82" t="n">
        <v>1737492.21048077</v>
      </c>
      <c r="D138" s="82" t="n">
        <v>309538.086021505</v>
      </c>
      <c r="E138" s="82" t="n">
        <v>460440.682929936</v>
      </c>
      <c r="F138" s="82" t="n">
        <v>1925825.5248227</v>
      </c>
      <c r="G138" s="82" t="n">
        <v>679693.476190476</v>
      </c>
      <c r="H138" s="81" t="n">
        <v>1021356.96923077</v>
      </c>
      <c r="I138" s="83" t="n">
        <v>4397080.36057692</v>
      </c>
      <c r="L138" s="109"/>
      <c r="M138" s="109"/>
      <c r="N138" s="109"/>
      <c r="O138" s="109"/>
      <c r="P138" s="109"/>
      <c r="Q138" s="109"/>
      <c r="R138" s="109"/>
      <c r="S138" s="109"/>
    </row>
    <row r="139" s="19" customFormat="true" ht="12" hidden="false" customHeight="true" outlineLevel="0" collapsed="false">
      <c r="A139" s="29" t="n">
        <v>2023</v>
      </c>
      <c r="B139" s="81" t="n">
        <v>4480601.6440678</v>
      </c>
      <c r="C139" s="82" t="n">
        <v>1853045.64868644</v>
      </c>
      <c r="D139" s="82" t="n">
        <v>276226.944</v>
      </c>
      <c r="E139" s="110" t="n">
        <v>489143.873874346</v>
      </c>
      <c r="F139" s="82" t="n">
        <v>2086253.01630435</v>
      </c>
      <c r="G139" s="82" t="n">
        <v>572898.476190476</v>
      </c>
      <c r="H139" s="81" t="n">
        <v>1230545.0862069</v>
      </c>
      <c r="I139" s="83" t="n">
        <v>4783023.74152542</v>
      </c>
      <c r="L139" s="109"/>
      <c r="M139" s="109"/>
      <c r="N139" s="109"/>
      <c r="O139" s="109"/>
      <c r="P139" s="109"/>
      <c r="Q139" s="109"/>
      <c r="R139" s="109"/>
      <c r="S139" s="109"/>
    </row>
    <row r="140" s="19" customFormat="true" ht="12" hidden="false" customHeight="true" outlineLevel="0" collapsed="false">
      <c r="A140" s="29" t="n">
        <v>2024</v>
      </c>
      <c r="B140" s="81" t="n">
        <v>4850681.34632035</v>
      </c>
      <c r="C140" s="82" t="n">
        <v>2031858.29497835</v>
      </c>
      <c r="D140" s="82" t="n">
        <v>299099.208421053</v>
      </c>
      <c r="E140" s="110" t="n">
        <v>518773.267790698</v>
      </c>
      <c r="F140" s="82" t="n">
        <v>2406917.85380117</v>
      </c>
      <c r="G140" s="82" t="n">
        <v>662618.179347826</v>
      </c>
      <c r="H140" s="81" t="n">
        <v>1079448.15384615</v>
      </c>
      <c r="I140" s="83" t="n">
        <v>5093674.004329</v>
      </c>
      <c r="L140" s="109"/>
      <c r="M140" s="109"/>
      <c r="N140" s="109"/>
      <c r="O140" s="109"/>
      <c r="P140" s="109"/>
      <c r="Q140" s="109"/>
      <c r="R140" s="109"/>
      <c r="S140" s="109"/>
    </row>
    <row r="143" s="80" customFormat="true" ht="25.5" hidden="false" customHeight="false" outlineLevel="0" collapsed="false">
      <c r="A143" s="58" t="s">
        <v>96</v>
      </c>
      <c r="B143" s="78" t="s">
        <v>71</v>
      </c>
      <c r="C143" s="21" t="s">
        <v>72</v>
      </c>
      <c r="D143" s="21" t="s">
        <v>73</v>
      </c>
      <c r="E143" s="21" t="s">
        <v>91</v>
      </c>
      <c r="F143" s="21" t="s">
        <v>92</v>
      </c>
      <c r="G143" s="21" t="s">
        <v>93</v>
      </c>
      <c r="H143" s="78" t="s">
        <v>83</v>
      </c>
      <c r="I143" s="79" t="s">
        <v>63</v>
      </c>
    </row>
    <row r="144" s="19" customFormat="true" ht="12" hidden="false" customHeight="false" outlineLevel="0" collapsed="false">
      <c r="A144" s="29" t="n">
        <v>1994</v>
      </c>
      <c r="B144" s="81" t="n">
        <v>2317139.2332</v>
      </c>
      <c r="C144" s="82" t="n">
        <v>955092.881787769</v>
      </c>
      <c r="D144" s="82" t="n">
        <v>762245.086187052</v>
      </c>
      <c r="E144" s="82" t="n">
        <v>381123</v>
      </c>
      <c r="F144" s="82" t="n">
        <v>1044275.76807626</v>
      </c>
      <c r="G144" s="82" t="n">
        <v>419234.797402879</v>
      </c>
      <c r="H144" s="81" t="n">
        <v>903191.05352</v>
      </c>
      <c r="I144" s="83" t="n">
        <v>2665407.56482514</v>
      </c>
    </row>
    <row r="145" s="19" customFormat="true" ht="12" hidden="false" customHeight="false" outlineLevel="0" collapsed="false">
      <c r="A145" s="29" t="n">
        <v>1995</v>
      </c>
      <c r="B145" s="81" t="n">
        <v>2350836.89275</v>
      </c>
      <c r="C145" s="82" t="n">
        <v>944110.192715826</v>
      </c>
      <c r="D145" s="82" t="n">
        <v>533571.560330936</v>
      </c>
      <c r="E145" s="82" t="n">
        <v>381123</v>
      </c>
      <c r="F145" s="82" t="n">
        <v>1143367.62928058</v>
      </c>
      <c r="G145" s="82" t="n">
        <v>304898.034474821</v>
      </c>
      <c r="H145" s="81" t="n">
        <v>1115397.0458</v>
      </c>
      <c r="I145" s="83" t="n">
        <v>3008323.48766764</v>
      </c>
    </row>
    <row r="146" s="19" customFormat="true" ht="12" hidden="false" customHeight="false" outlineLevel="0" collapsed="false">
      <c r="A146" s="29" t="n">
        <v>1996</v>
      </c>
      <c r="B146" s="81" t="n">
        <v>2395004.1695</v>
      </c>
      <c r="C146" s="82" t="n">
        <v>741038.16653748</v>
      </c>
      <c r="D146" s="82" t="n">
        <v>457347</v>
      </c>
      <c r="E146" s="82" t="n">
        <v>411612</v>
      </c>
      <c r="F146" s="82" t="n">
        <v>1242459.4904849</v>
      </c>
      <c r="G146" s="82" t="n">
        <v>152449</v>
      </c>
      <c r="H146" s="81" t="n">
        <v>724233.453105</v>
      </c>
      <c r="I146" s="83" t="n">
        <v>2617912.07350482</v>
      </c>
    </row>
    <row r="147" s="19" customFormat="true" ht="12" hidden="false" customHeight="false" outlineLevel="0" collapsed="false">
      <c r="A147" s="29" t="n">
        <v>1997</v>
      </c>
      <c r="B147" s="81" t="n">
        <v>2525908.0778</v>
      </c>
      <c r="C147" s="82" t="n">
        <v>866144.427631653</v>
      </c>
      <c r="D147" s="82" t="n">
        <v>457347</v>
      </c>
      <c r="E147" s="82" t="n">
        <v>411612</v>
      </c>
      <c r="F147" s="82" t="n">
        <v>1105255.37497123</v>
      </c>
      <c r="G147" s="82" t="n">
        <v>152449</v>
      </c>
      <c r="H147" s="81" t="n">
        <v>757119.6615</v>
      </c>
      <c r="I147" s="83" t="n">
        <v>2791113.59433621</v>
      </c>
    </row>
    <row r="148" s="19" customFormat="true" ht="12" hidden="false" customHeight="false" outlineLevel="0" collapsed="false">
      <c r="A148" s="29" t="n">
        <v>1998</v>
      </c>
      <c r="B148" s="81" t="n">
        <v>2531187.5626</v>
      </c>
      <c r="C148" s="82" t="n">
        <v>946112.16894</v>
      </c>
      <c r="D148" s="82" t="n">
        <v>381123</v>
      </c>
      <c r="E148" s="82" t="n">
        <v>381123</v>
      </c>
      <c r="F148" s="82" t="n">
        <v>1295816.64651799</v>
      </c>
      <c r="G148" s="82" t="n">
        <v>304898</v>
      </c>
      <c r="H148" s="81" t="n">
        <v>533606.87737</v>
      </c>
      <c r="I148" s="83" t="n">
        <v>2667632.78690524</v>
      </c>
    </row>
    <row r="149" s="19" customFormat="true" ht="12" hidden="false" customHeight="false" outlineLevel="0" collapsed="false">
      <c r="A149" s="29" t="n">
        <v>1999</v>
      </c>
      <c r="B149" s="81" t="n">
        <v>2555259.64355</v>
      </c>
      <c r="C149" s="82" t="n">
        <v>998277.730841006</v>
      </c>
      <c r="D149" s="82" t="n">
        <v>304898</v>
      </c>
      <c r="E149" s="82" t="n">
        <v>400178.5</v>
      </c>
      <c r="F149" s="82" t="n">
        <v>1067143.12066187</v>
      </c>
      <c r="G149" s="82" t="n">
        <v>304898</v>
      </c>
      <c r="H149" s="81" t="n">
        <v>800418.7119</v>
      </c>
      <c r="I149" s="83" t="n">
        <v>2720744.6524696</v>
      </c>
    </row>
    <row r="150" s="19" customFormat="true" ht="12" hidden="false" customHeight="false" outlineLevel="0" collapsed="false">
      <c r="A150" s="29" t="n">
        <v>2000</v>
      </c>
      <c r="B150" s="81" t="n">
        <v>2895475.0619</v>
      </c>
      <c r="C150" s="82" t="n">
        <v>1158329.66405179</v>
      </c>
      <c r="D150" s="82" t="n">
        <v>381123</v>
      </c>
      <c r="E150" s="82" t="n">
        <v>396367</v>
      </c>
      <c r="F150" s="82" t="n">
        <v>1257704.39220863</v>
      </c>
      <c r="G150" s="82" t="n">
        <v>274408</v>
      </c>
      <c r="H150" s="81" t="n">
        <v>773709.337535</v>
      </c>
      <c r="I150" s="83" t="n">
        <v>3182809.69636729</v>
      </c>
    </row>
    <row r="151" s="19" customFormat="true" ht="12" hidden="false" customHeight="false" outlineLevel="0" collapsed="false">
      <c r="A151" s="29" t="n">
        <v>2001</v>
      </c>
      <c r="B151" s="81" t="n">
        <v>2114094.29275</v>
      </c>
      <c r="C151" s="82" t="n">
        <v>1123739.66585</v>
      </c>
      <c r="D151" s="82" t="n">
        <v>343010</v>
      </c>
      <c r="E151" s="82" t="n">
        <v>388602.48</v>
      </c>
      <c r="F151" s="82" t="n">
        <v>1372041.15513669</v>
      </c>
      <c r="G151" s="82" t="s">
        <v>64</v>
      </c>
      <c r="H151" s="81" t="n">
        <v>581639.34907</v>
      </c>
      <c r="I151" s="83" t="n">
        <v>2415698.74244806</v>
      </c>
    </row>
    <row r="152" s="19" customFormat="true" ht="12" hidden="false" customHeight="false" outlineLevel="0" collapsed="false">
      <c r="A152" s="29" t="n">
        <v>2002</v>
      </c>
      <c r="B152" s="81" t="n">
        <v>2386483</v>
      </c>
      <c r="C152" s="82" t="n">
        <v>866735.2</v>
      </c>
      <c r="D152" s="82" t="n">
        <v>319949</v>
      </c>
      <c r="E152" s="82" t="n">
        <v>466612.8</v>
      </c>
      <c r="F152" s="82" t="n">
        <v>1560439</v>
      </c>
      <c r="G152" s="82" t="n">
        <v>228673</v>
      </c>
      <c r="H152" s="81" t="n">
        <v>914694.1</v>
      </c>
      <c r="I152" s="83" t="n">
        <v>2824013</v>
      </c>
    </row>
    <row r="153" s="19" customFormat="true" ht="12" hidden="false" customHeight="false" outlineLevel="0" collapsed="false">
      <c r="A153" s="29" t="n">
        <v>2003</v>
      </c>
      <c r="B153" s="81" t="n">
        <v>2018603.97</v>
      </c>
      <c r="C153" s="82" t="n">
        <v>812949.3576</v>
      </c>
      <c r="D153" s="82" t="n">
        <v>422449</v>
      </c>
      <c r="E153" s="82" t="n">
        <v>428783.845</v>
      </c>
      <c r="F153" s="82" t="n">
        <v>1524143</v>
      </c>
      <c r="G153" s="82" t="n">
        <v>336000</v>
      </c>
      <c r="H153" s="81" t="n">
        <v>873551.4</v>
      </c>
      <c r="I153" s="83" t="n">
        <v>2600000</v>
      </c>
    </row>
    <row r="154" s="19" customFormat="true" ht="12" hidden="false" customHeight="false" outlineLevel="0" collapsed="false">
      <c r="A154" s="29" t="n">
        <v>2004</v>
      </c>
      <c r="B154" s="81" t="n">
        <v>3697774.0644</v>
      </c>
      <c r="C154" s="82" t="n">
        <v>1123115</v>
      </c>
      <c r="D154" s="82" t="n">
        <v>300000</v>
      </c>
      <c r="E154" s="82" t="n">
        <v>505500</v>
      </c>
      <c r="F154" s="82" t="n">
        <v>1575000</v>
      </c>
      <c r="G154" s="82" t="n">
        <v>505000</v>
      </c>
      <c r="H154" s="81" t="n">
        <v>1597797</v>
      </c>
      <c r="I154" s="83" t="n">
        <v>3921196</v>
      </c>
    </row>
    <row r="155" s="19" customFormat="true" ht="12" hidden="false" customHeight="false" outlineLevel="0" collapsed="false">
      <c r="A155" s="29" t="n">
        <v>2005</v>
      </c>
      <c r="B155" s="81" t="n">
        <v>2469466</v>
      </c>
      <c r="C155" s="82" t="n">
        <v>984286.5484</v>
      </c>
      <c r="D155" s="82" t="n">
        <v>300000</v>
      </c>
      <c r="E155" s="82" t="n">
        <v>440135</v>
      </c>
      <c r="F155" s="82" t="n">
        <v>1070000</v>
      </c>
      <c r="G155" s="82" t="n">
        <v>481666.5</v>
      </c>
      <c r="H155" s="81" t="n">
        <v>698041.5</v>
      </c>
      <c r="I155" s="83" t="n">
        <v>2800516</v>
      </c>
    </row>
    <row r="156" s="19" customFormat="true" ht="12" hidden="false" customHeight="false" outlineLevel="0" collapsed="false">
      <c r="A156" s="29" t="n">
        <v>2006</v>
      </c>
      <c r="B156" s="81" t="n">
        <v>2708810.4138</v>
      </c>
      <c r="C156" s="82" t="n">
        <v>1251684.5</v>
      </c>
      <c r="D156" s="82" t="n">
        <v>272500</v>
      </c>
      <c r="E156" s="82" t="n">
        <v>427125</v>
      </c>
      <c r="F156" s="82" t="n">
        <v>1025000</v>
      </c>
      <c r="G156" s="82" t="n">
        <v>350000</v>
      </c>
      <c r="H156" s="81" t="n">
        <v>822440.5</v>
      </c>
      <c r="I156" s="83" t="n">
        <v>2817234</v>
      </c>
    </row>
    <row r="157" s="19" customFormat="true" ht="12" hidden="false" customHeight="false" outlineLevel="0" collapsed="false">
      <c r="A157" s="29" t="n">
        <v>2007</v>
      </c>
      <c r="B157" s="81" t="n">
        <v>2891663</v>
      </c>
      <c r="C157" s="82" t="n">
        <v>1225918</v>
      </c>
      <c r="D157" s="82" t="n">
        <v>300000</v>
      </c>
      <c r="E157" s="82" t="n">
        <v>470000</v>
      </c>
      <c r="F157" s="82" t="n">
        <v>1435000</v>
      </c>
      <c r="G157" s="82" t="n">
        <v>463750</v>
      </c>
      <c r="H157" s="81" t="n">
        <v>579638.99025</v>
      </c>
      <c r="I157" s="83" t="n">
        <v>3076729</v>
      </c>
    </row>
    <row r="158" s="19" customFormat="true" ht="12" hidden="false" customHeight="false" outlineLevel="0" collapsed="false">
      <c r="A158" s="29" t="n">
        <v>2008</v>
      </c>
      <c r="B158" s="81" t="n">
        <v>3092687.7114</v>
      </c>
      <c r="C158" s="82" t="n">
        <v>1194215.9</v>
      </c>
      <c r="D158" s="82" t="n">
        <v>300000</v>
      </c>
      <c r="E158" s="82" t="n">
        <v>462500</v>
      </c>
      <c r="F158" s="82" t="n">
        <v>1300000</v>
      </c>
      <c r="G158" s="82" t="n">
        <v>497082</v>
      </c>
      <c r="H158" s="81" t="n">
        <v>899887.6</v>
      </c>
      <c r="I158" s="83" t="n">
        <v>3399669</v>
      </c>
    </row>
    <row r="159" s="19" customFormat="true" ht="12" hidden="false" customHeight="false" outlineLevel="0" collapsed="false">
      <c r="A159" s="29" t="n">
        <v>2009</v>
      </c>
      <c r="B159" s="81" t="n">
        <v>2688703.45</v>
      </c>
      <c r="C159" s="82" t="n">
        <v>1172740.7595</v>
      </c>
      <c r="D159" s="82" t="n">
        <v>300000</v>
      </c>
      <c r="E159" s="82" t="n">
        <v>419000</v>
      </c>
      <c r="F159" s="82" t="n">
        <v>1190000</v>
      </c>
      <c r="G159" s="82" t="n">
        <v>376375</v>
      </c>
      <c r="H159" s="81" t="n">
        <v>773971.2</v>
      </c>
      <c r="I159" s="83" t="n">
        <v>3062203.5</v>
      </c>
    </row>
    <row r="160" s="19" customFormat="true" ht="12" hidden="false" customHeight="false" outlineLevel="0" collapsed="false">
      <c r="A160" s="29" t="n">
        <v>2010</v>
      </c>
      <c r="B160" s="81" t="n">
        <v>3499586</v>
      </c>
      <c r="C160" s="82" t="n">
        <v>1199731</v>
      </c>
      <c r="D160" s="82" t="n">
        <v>362500</v>
      </c>
      <c r="E160" s="82" t="n">
        <v>531000</v>
      </c>
      <c r="F160" s="82" t="n">
        <v>1530500</v>
      </c>
      <c r="G160" s="82" t="n">
        <v>395000</v>
      </c>
      <c r="H160" s="81" t="n">
        <v>1360167.5585</v>
      </c>
      <c r="I160" s="83" t="n">
        <v>3987263</v>
      </c>
    </row>
    <row r="161" s="19" customFormat="true" ht="12" hidden="false" customHeight="false" outlineLevel="0" collapsed="false">
      <c r="A161" s="29" t="n">
        <v>2011</v>
      </c>
      <c r="B161" s="81" t="n">
        <v>3227578.345</v>
      </c>
      <c r="C161" s="82" t="n">
        <v>949724.21</v>
      </c>
      <c r="D161" s="82" t="n">
        <v>250000</v>
      </c>
      <c r="E161" s="82" t="n">
        <v>351000</v>
      </c>
      <c r="F161" s="82" t="n">
        <v>1957622.5</v>
      </c>
      <c r="G161" s="82" t="n">
        <v>480000</v>
      </c>
      <c r="H161" s="81" t="n">
        <v>1484142.69</v>
      </c>
      <c r="I161" s="83" t="n">
        <v>3754663.5</v>
      </c>
    </row>
    <row r="162" s="19" customFormat="true" ht="12" hidden="false" customHeight="false" outlineLevel="0" collapsed="false">
      <c r="A162" s="29" t="n">
        <v>2012</v>
      </c>
      <c r="B162" s="81" t="n">
        <v>2716735</v>
      </c>
      <c r="C162" s="82" t="n">
        <v>901084</v>
      </c>
      <c r="D162" s="82" t="n">
        <v>308925</v>
      </c>
      <c r="E162" s="82" t="n">
        <v>380000</v>
      </c>
      <c r="F162" s="82" t="n">
        <v>1906982.5</v>
      </c>
      <c r="G162" s="82" t="n">
        <v>465000</v>
      </c>
      <c r="H162" s="81" t="n">
        <v>981149.91</v>
      </c>
      <c r="I162" s="83" t="n">
        <v>3216194</v>
      </c>
    </row>
    <row r="163" s="19" customFormat="true" ht="12" hidden="false" customHeight="false" outlineLevel="0" collapsed="false">
      <c r="A163" s="29" t="n">
        <v>2013</v>
      </c>
      <c r="B163" s="81" t="n">
        <v>2397043.5</v>
      </c>
      <c r="C163" s="82" t="n">
        <v>901637.2</v>
      </c>
      <c r="D163" s="82" t="n">
        <v>250000</v>
      </c>
      <c r="E163" s="82" t="n">
        <v>417737.64</v>
      </c>
      <c r="F163" s="82" t="n">
        <v>1465685</v>
      </c>
      <c r="G163" s="82" t="n">
        <v>250000</v>
      </c>
      <c r="H163" s="81" t="n">
        <v>761218.775</v>
      </c>
      <c r="I163" s="83" t="n">
        <v>2496050</v>
      </c>
    </row>
    <row r="164" s="19" customFormat="true" ht="12" hidden="false" customHeight="false" outlineLevel="0" collapsed="false">
      <c r="A164" s="29" t="n">
        <v>2014</v>
      </c>
      <c r="B164" s="81" t="n">
        <v>2452133</v>
      </c>
      <c r="C164" s="82" t="n">
        <v>838755</v>
      </c>
      <c r="D164" s="82" t="n">
        <v>250000</v>
      </c>
      <c r="E164" s="82" t="n">
        <v>390000</v>
      </c>
      <c r="F164" s="82" t="n">
        <v>1570631.5</v>
      </c>
      <c r="G164" s="82" t="n">
        <v>200000</v>
      </c>
      <c r="H164" s="81" t="n">
        <v>706924</v>
      </c>
      <c r="I164" s="83" t="n">
        <v>2801897</v>
      </c>
    </row>
    <row r="165" s="19" customFormat="true" ht="12" hidden="false" customHeight="false" outlineLevel="0" collapsed="false">
      <c r="A165" s="29" t="n">
        <v>2015</v>
      </c>
      <c r="B165" s="81" t="n">
        <v>2355432</v>
      </c>
      <c r="C165" s="82" t="n">
        <v>823079</v>
      </c>
      <c r="D165" s="82" t="n">
        <v>250000</v>
      </c>
      <c r="E165" s="82" t="n">
        <v>330000</v>
      </c>
      <c r="F165" s="82" t="n">
        <v>1629759</v>
      </c>
      <c r="G165" s="82" t="n">
        <v>285000</v>
      </c>
      <c r="H165" s="81" t="n">
        <v>742276.5</v>
      </c>
      <c r="I165" s="83" t="n">
        <v>3089294.5</v>
      </c>
    </row>
    <row r="166" s="19" customFormat="true" ht="12" hidden="false" customHeight="false" outlineLevel="0" collapsed="false">
      <c r="A166" s="29" t="n">
        <v>2016</v>
      </c>
      <c r="B166" s="81" t="n">
        <v>2481300</v>
      </c>
      <c r="C166" s="82" t="n">
        <v>973012</v>
      </c>
      <c r="D166" s="82" t="n">
        <v>227500</v>
      </c>
      <c r="E166" s="82" t="n">
        <v>335000</v>
      </c>
      <c r="F166" s="82" t="n">
        <v>1449512</v>
      </c>
      <c r="G166" s="82" t="n">
        <v>312748.838426106</v>
      </c>
      <c r="H166" s="81" t="n">
        <v>659042</v>
      </c>
      <c r="I166" s="83" t="n">
        <v>2804206</v>
      </c>
    </row>
    <row r="167" s="19" customFormat="true" ht="12" hidden="false" customHeight="false" outlineLevel="0" collapsed="false">
      <c r="A167" s="29" t="n">
        <v>2017</v>
      </c>
      <c r="B167" s="81" t="n">
        <v>3408725</v>
      </c>
      <c r="C167" s="82" t="n">
        <v>1292414.5</v>
      </c>
      <c r="D167" s="82" t="n">
        <v>285000</v>
      </c>
      <c r="E167" s="82" t="n">
        <v>406277.5</v>
      </c>
      <c r="F167" s="82" t="n">
        <v>1600000</v>
      </c>
      <c r="G167" s="82" t="n">
        <v>383705.5</v>
      </c>
      <c r="H167" s="81" t="n">
        <v>878544</v>
      </c>
      <c r="I167" s="83" t="n">
        <v>3531703.5</v>
      </c>
    </row>
    <row r="168" s="19" customFormat="true" ht="12" hidden="false" customHeight="false" outlineLevel="0" collapsed="false">
      <c r="A168" s="29" t="n">
        <v>2018</v>
      </c>
      <c r="B168" s="81" t="n">
        <v>2500000</v>
      </c>
      <c r="C168" s="82" t="n">
        <v>926992</v>
      </c>
      <c r="D168" s="82" t="n">
        <v>220000</v>
      </c>
      <c r="E168" s="82" t="n">
        <v>360879.5</v>
      </c>
      <c r="F168" s="82" t="n">
        <v>1359260</v>
      </c>
      <c r="G168" s="82" t="n">
        <v>250000</v>
      </c>
      <c r="H168" s="81" t="n">
        <v>718986</v>
      </c>
      <c r="I168" s="83" t="n">
        <v>2684638</v>
      </c>
    </row>
    <row r="169" customFormat="false" ht="12" hidden="false" customHeight="false" outlineLevel="0" collapsed="false">
      <c r="A169" s="29" t="n">
        <v>2019</v>
      </c>
      <c r="B169" s="81" t="n">
        <v>2142174.5</v>
      </c>
      <c r="C169" s="82" t="n">
        <v>775671.5</v>
      </c>
      <c r="D169" s="82" t="n">
        <v>200000</v>
      </c>
      <c r="E169" s="82" t="n">
        <v>300000</v>
      </c>
      <c r="F169" s="82" t="n">
        <v>1127290</v>
      </c>
      <c r="G169" s="82" t="n">
        <v>217500</v>
      </c>
      <c r="H169" s="81" t="n">
        <v>796596</v>
      </c>
      <c r="I169" s="83" t="n">
        <v>2349880.5</v>
      </c>
    </row>
    <row r="170" customFormat="false" ht="12" hidden="false" customHeight="false" outlineLevel="0" collapsed="false">
      <c r="A170" s="29" t="n">
        <v>2020</v>
      </c>
      <c r="B170" s="81" t="n">
        <v>2149686</v>
      </c>
      <c r="C170" s="82" t="n">
        <v>805803.75</v>
      </c>
      <c r="D170" s="82" t="n">
        <v>249950</v>
      </c>
      <c r="E170" s="82" t="n">
        <v>231500</v>
      </c>
      <c r="F170" s="82" t="n">
        <v>1285812</v>
      </c>
      <c r="G170" s="82" t="n">
        <v>155000</v>
      </c>
      <c r="H170" s="81" t="n">
        <v>549200</v>
      </c>
      <c r="I170" s="83" t="n">
        <v>2341353</v>
      </c>
    </row>
    <row r="171" customFormat="false" ht="12" hidden="false" customHeight="false" outlineLevel="0" collapsed="false">
      <c r="A171" s="29" t="n">
        <v>2021</v>
      </c>
      <c r="B171" s="81" t="n">
        <v>2739654</v>
      </c>
      <c r="C171" s="82" t="n">
        <v>953507</v>
      </c>
      <c r="D171" s="82" t="n">
        <v>227500</v>
      </c>
      <c r="E171" s="82" t="n">
        <v>380258</v>
      </c>
      <c r="F171" s="82" t="n">
        <v>1190040</v>
      </c>
      <c r="G171" s="82" t="n">
        <v>300000</v>
      </c>
      <c r="H171" s="81" t="n">
        <v>455330</v>
      </c>
      <c r="I171" s="83" t="n">
        <v>3030078</v>
      </c>
    </row>
    <row r="172" customFormat="false" ht="12" hidden="false" customHeight="false" outlineLevel="0" collapsed="false">
      <c r="A172" s="29" t="n">
        <v>2022</v>
      </c>
      <c r="B172" s="81" t="n">
        <v>2546490</v>
      </c>
      <c r="C172" s="82" t="n">
        <v>1011158.39</v>
      </c>
      <c r="D172" s="82" t="n">
        <v>171000</v>
      </c>
      <c r="E172" s="82" t="n">
        <v>320000</v>
      </c>
      <c r="F172" s="82" t="n">
        <v>1109269</v>
      </c>
      <c r="G172" s="82" t="n">
        <v>155384</v>
      </c>
      <c r="H172" s="81" t="n">
        <v>738290</v>
      </c>
      <c r="I172" s="83" t="n">
        <v>2858259</v>
      </c>
    </row>
    <row r="173" customFormat="false" ht="12" hidden="false" customHeight="false" outlineLevel="0" collapsed="false">
      <c r="A173" s="29" t="n">
        <v>2023</v>
      </c>
      <c r="B173" s="81" t="n">
        <v>3080070</v>
      </c>
      <c r="C173" s="82" t="n">
        <v>1068512.5</v>
      </c>
      <c r="D173" s="82" t="n">
        <v>200000</v>
      </c>
      <c r="E173" s="82" t="n">
        <v>395500</v>
      </c>
      <c r="F173" s="82" t="n">
        <v>1430125</v>
      </c>
      <c r="G173" s="82" t="n">
        <v>270000</v>
      </c>
      <c r="H173" s="81" t="n">
        <v>891187.5</v>
      </c>
      <c r="I173" s="83" t="n">
        <v>3263186.5</v>
      </c>
    </row>
    <row r="174" customFormat="false" ht="12" hidden="false" customHeight="false" outlineLevel="0" collapsed="false">
      <c r="A174" s="29" t="n">
        <v>2024</v>
      </c>
      <c r="B174" s="81" t="n">
        <v>2966187</v>
      </c>
      <c r="C174" s="82" t="n">
        <v>977612.99</v>
      </c>
      <c r="D174" s="82" t="n">
        <v>220000</v>
      </c>
      <c r="E174" s="82" t="n">
        <v>310500</v>
      </c>
      <c r="F174" s="82" t="n">
        <v>1503000</v>
      </c>
      <c r="G174" s="82" t="n">
        <v>240558.5</v>
      </c>
      <c r="H174" s="81" t="n">
        <v>789254.5</v>
      </c>
      <c r="I174" s="83" t="n">
        <v>3188850</v>
      </c>
    </row>
    <row r="175" customFormat="false" ht="12" hidden="false" customHeight="false" outlineLevel="0" collapsed="false">
      <c r="A175" s="111" t="s">
        <v>97</v>
      </c>
      <c r="B175" s="111"/>
      <c r="C175" s="111"/>
      <c r="D175" s="111"/>
      <c r="E175" s="111"/>
      <c r="F175" s="111"/>
      <c r="G175" s="111"/>
      <c r="H175" s="111"/>
      <c r="I175" s="111"/>
    </row>
    <row r="176" customFormat="false" ht="12" hidden="false" customHeight="false" outlineLevel="0" collapsed="false">
      <c r="A176" s="111" t="s">
        <v>98</v>
      </c>
      <c r="B176" s="112"/>
      <c r="C176" s="98"/>
      <c r="D176" s="98"/>
      <c r="E176" s="98"/>
      <c r="F176" s="98"/>
      <c r="G176" s="98"/>
      <c r="H176" s="99"/>
      <c r="I176" s="100"/>
    </row>
    <row r="177" customFormat="false" ht="12" hidden="false" customHeight="true" outlineLevel="0" collapsed="false">
      <c r="A177" s="101" t="s">
        <v>99</v>
      </c>
      <c r="B177" s="101"/>
      <c r="C177" s="101"/>
      <c r="D177" s="101"/>
      <c r="E177" s="101"/>
      <c r="F177" s="101"/>
      <c r="G177" s="101"/>
      <c r="H177" s="101"/>
      <c r="I177" s="101"/>
    </row>
  </sheetData>
  <mergeCells count="1">
    <mergeCell ref="A177:I177"/>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87"/>
  <sheetViews>
    <sheetView showFormulas="false" showGridLines="true" showRowColHeaders="true" showZeros="true" rightToLeft="false" tabSelected="false" showOutlineSymbols="true" defaultGridColor="true" view="normal" topLeftCell="A208" colorId="64" zoomScale="100" zoomScaleNormal="100" zoomScalePageLayoutView="100" workbookViewId="0">
      <selection pane="topLeft" activeCell="M227" activeCellId="0" sqref="M227"/>
    </sheetView>
  </sheetViews>
  <sheetFormatPr defaultColWidth="11.43359375" defaultRowHeight="12" zeroHeight="false" outlineLevelRow="0" outlineLevelCol="0"/>
  <cols>
    <col collapsed="false" customWidth="true" hidden="false" outlineLevel="0" max="1" min="1" style="39" width="6"/>
    <col collapsed="false" customWidth="true" hidden="false" outlineLevel="0" max="2" min="2" style="67" width="12.15"/>
    <col collapsed="false" customWidth="true" hidden="false" outlineLevel="0" max="3" min="3" style="40" width="17.86"/>
    <col collapsed="false" customWidth="true" hidden="false" outlineLevel="0" max="4" min="4" style="40" width="10.42"/>
    <col collapsed="false" customWidth="true" hidden="false" outlineLevel="0" max="5" min="5" style="40" width="7.86"/>
    <col collapsed="false" customWidth="true" hidden="false" outlineLevel="0" max="6" min="6" style="40" width="10.42"/>
    <col collapsed="false" customWidth="true" hidden="false" outlineLevel="0" max="7" min="7" style="40" width="8.57"/>
    <col collapsed="false" customWidth="true" hidden="false" outlineLevel="0" max="8" min="8" style="67" width="9"/>
    <col collapsed="false" customWidth="true" hidden="false" outlineLevel="0" max="9" min="9" style="40" width="6.43"/>
    <col collapsed="false" customWidth="true" hidden="false" outlineLevel="0" max="10" min="10" style="39" width="6.43"/>
    <col collapsed="false" customWidth="false" hidden="false" outlineLevel="0" max="16384" min="11" style="39" width="11.43"/>
  </cols>
  <sheetData>
    <row r="1" s="1" customFormat="true" ht="12.75" hidden="false" customHeight="false" outlineLevel="0" collapsed="false">
      <c r="B1" s="68"/>
      <c r="C1" s="69"/>
      <c r="D1" s="69"/>
      <c r="E1" s="69"/>
      <c r="F1" s="69"/>
      <c r="G1" s="69"/>
      <c r="H1" s="70"/>
      <c r="I1" s="69"/>
      <c r="J1" s="10"/>
    </row>
    <row r="2" s="13" customFormat="true" ht="12.75" hidden="false" customHeight="false" outlineLevel="0" collapsed="false">
      <c r="A2" s="11" t="s">
        <v>41</v>
      </c>
      <c r="B2" s="71"/>
      <c r="C2" s="72"/>
      <c r="D2" s="72"/>
      <c r="E2" s="72"/>
      <c r="F2" s="72"/>
      <c r="G2" s="72"/>
      <c r="H2" s="73"/>
      <c r="I2" s="72"/>
      <c r="J2" s="12"/>
    </row>
    <row r="3" s="1" customFormat="true" ht="12.75" hidden="false" customHeight="false" outlineLevel="0" collapsed="false">
      <c r="B3" s="68"/>
      <c r="C3" s="69"/>
      <c r="D3" s="69"/>
      <c r="E3" s="69"/>
      <c r="F3" s="69"/>
      <c r="G3" s="69"/>
      <c r="H3" s="70"/>
      <c r="I3" s="69"/>
      <c r="J3" s="10"/>
    </row>
    <row r="4" s="1" customFormat="true" ht="12.75" hidden="false" customHeight="false" outlineLevel="0" collapsed="false">
      <c r="B4" s="68"/>
      <c r="C4" s="69"/>
      <c r="D4" s="69"/>
      <c r="E4" s="69"/>
      <c r="F4" s="69"/>
      <c r="G4" s="69"/>
      <c r="H4" s="70"/>
      <c r="I4" s="69"/>
      <c r="J4" s="10"/>
    </row>
    <row r="5" s="17" customFormat="true" ht="12.75" hidden="false" customHeight="false" outlineLevel="0" collapsed="false">
      <c r="A5" s="16" t="s">
        <v>100</v>
      </c>
      <c r="B5" s="74"/>
      <c r="C5" s="75"/>
      <c r="D5" s="75"/>
      <c r="E5" s="75"/>
      <c r="F5" s="75"/>
      <c r="G5" s="75"/>
      <c r="H5" s="74"/>
      <c r="I5" s="75"/>
    </row>
    <row r="6" s="19" customFormat="true" ht="3" hidden="false" customHeight="true" outlineLevel="0" collapsed="false">
      <c r="B6" s="76"/>
      <c r="C6" s="77"/>
      <c r="D6" s="77"/>
      <c r="E6" s="77"/>
      <c r="F6" s="77"/>
      <c r="G6" s="77"/>
      <c r="H6" s="76"/>
      <c r="I6" s="77"/>
    </row>
    <row r="7" s="80" customFormat="true" ht="25.5" hidden="false" customHeight="false" outlineLevel="0" collapsed="false">
      <c r="A7" s="58" t="s">
        <v>70</v>
      </c>
      <c r="B7" s="78" t="s">
        <v>71</v>
      </c>
      <c r="C7" s="21" t="s">
        <v>72</v>
      </c>
      <c r="D7" s="21" t="s">
        <v>73</v>
      </c>
      <c r="E7" s="21" t="s">
        <v>91</v>
      </c>
      <c r="F7" s="21" t="s">
        <v>92</v>
      </c>
      <c r="G7" s="21" t="s">
        <v>101</v>
      </c>
      <c r="H7" s="78" t="s">
        <v>83</v>
      </c>
      <c r="I7" s="79" t="s">
        <v>63</v>
      </c>
    </row>
    <row r="8" s="19" customFormat="true" ht="12" hidden="false" customHeight="false" outlineLevel="0" collapsed="false">
      <c r="A8" s="29" t="n">
        <v>1994</v>
      </c>
      <c r="B8" s="81" t="n">
        <f aca="false">SUM(C8:G8)</f>
        <v>4235621.99962</v>
      </c>
      <c r="C8" s="82" t="n">
        <v>3237080.97118978</v>
      </c>
      <c r="D8" s="82" t="n">
        <v>0</v>
      </c>
      <c r="E8" s="82" t="n">
        <v>304898</v>
      </c>
      <c r="F8" s="82" t="n">
        <v>693643.028430217</v>
      </c>
      <c r="G8" s="82" t="n">
        <v>0</v>
      </c>
      <c r="H8" s="81" t="n">
        <v>368889.72905</v>
      </c>
      <c r="I8" s="83" t="n">
        <f aca="false">B8+H8</f>
        <v>4604511.72867</v>
      </c>
      <c r="L8" s="113"/>
    </row>
    <row r="9" s="19" customFormat="true" ht="12" hidden="false" customHeight="false" outlineLevel="0" collapsed="false">
      <c r="A9" s="29" t="n">
        <v>1995</v>
      </c>
      <c r="B9" s="81" t="n">
        <f aca="false">SUM(C9:G9)</f>
        <v>7374819.56316</v>
      </c>
      <c r="C9" s="82" t="n">
        <v>5042349.85284057</v>
      </c>
      <c r="D9" s="82" t="n">
        <v>0</v>
      </c>
      <c r="E9" s="82" t="n">
        <v>1356796</v>
      </c>
      <c r="F9" s="82" t="n">
        <v>914694.103424462</v>
      </c>
      <c r="G9" s="82" t="n">
        <v>60979.6068949642</v>
      </c>
      <c r="H9" s="81" t="n">
        <v>534937.78374</v>
      </c>
      <c r="I9" s="83" t="n">
        <f aca="false">B9+H9</f>
        <v>7909757.3469</v>
      </c>
      <c r="L9" s="113"/>
    </row>
    <row r="10" s="19" customFormat="true" ht="12" hidden="false" customHeight="false" outlineLevel="0" collapsed="false">
      <c r="A10" s="29" t="n">
        <v>1996</v>
      </c>
      <c r="B10" s="81" t="n">
        <f aca="false">SUM(C10:G10)</f>
        <v>9674464.05959</v>
      </c>
      <c r="C10" s="82" t="n">
        <v>6373942.99758136</v>
      </c>
      <c r="D10" s="82" t="n">
        <v>0</v>
      </c>
      <c r="E10" s="82" t="n">
        <v>914694</v>
      </c>
      <c r="F10" s="82" t="n">
        <v>2317225.06200864</v>
      </c>
      <c r="G10" s="82" t="n">
        <v>68602</v>
      </c>
      <c r="H10" s="81" t="n">
        <v>410377.477274</v>
      </c>
      <c r="I10" s="83" t="n">
        <f aca="false">B10+H10</f>
        <v>10084841.536864</v>
      </c>
      <c r="L10" s="113"/>
    </row>
    <row r="11" s="19" customFormat="true" ht="12" hidden="false" customHeight="false" outlineLevel="0" collapsed="false">
      <c r="A11" s="29" t="n">
        <v>1997</v>
      </c>
      <c r="B11" s="81" t="n">
        <f aca="false">SUM(C11:G11)</f>
        <v>12766033.79016</v>
      </c>
      <c r="C11" s="82" t="n">
        <v>8207807.93074848</v>
      </c>
      <c r="D11" s="82" t="n">
        <v>0</v>
      </c>
      <c r="E11" s="82" t="n">
        <v>1600715</v>
      </c>
      <c r="F11" s="82" t="n">
        <v>2736459.85941152</v>
      </c>
      <c r="G11" s="82" t="n">
        <v>221051</v>
      </c>
      <c r="H11" s="81" t="n">
        <v>647686.92628</v>
      </c>
      <c r="I11" s="83" t="n">
        <f aca="false">B11+H11</f>
        <v>13413720.71644</v>
      </c>
      <c r="L11" s="113"/>
    </row>
    <row r="12" s="19" customFormat="true" ht="12" hidden="false" customHeight="false" outlineLevel="0" collapsed="false">
      <c r="A12" s="29" t="n">
        <v>1998</v>
      </c>
      <c r="B12" s="81" t="n">
        <f aca="false">SUM(C12:G12)</f>
        <v>11525777.52366</v>
      </c>
      <c r="C12" s="82" t="n">
        <v>8071767.75867083</v>
      </c>
      <c r="D12" s="82" t="n">
        <v>0</v>
      </c>
      <c r="E12" s="82" t="n">
        <v>914694</v>
      </c>
      <c r="F12" s="82" t="n">
        <v>2432600.76498917</v>
      </c>
      <c r="G12" s="82" t="n">
        <v>106715</v>
      </c>
      <c r="H12" s="81" t="n">
        <v>1085102.45778</v>
      </c>
      <c r="I12" s="83" t="n">
        <f aca="false">B12+H12</f>
        <v>12610879.98144</v>
      </c>
      <c r="L12" s="113"/>
    </row>
    <row r="13" s="19" customFormat="true" ht="12" hidden="false" customHeight="false" outlineLevel="0" collapsed="false">
      <c r="A13" s="29" t="n">
        <v>1999</v>
      </c>
      <c r="B13" s="81" t="n">
        <f aca="false">SUM(C13:G13)</f>
        <v>12054350.04636</v>
      </c>
      <c r="C13" s="82" t="n">
        <v>7706504.03091539</v>
      </c>
      <c r="D13" s="82" t="n">
        <v>0</v>
      </c>
      <c r="E13" s="82" t="n">
        <v>1478755</v>
      </c>
      <c r="F13" s="82" t="n">
        <v>2789817.01544461</v>
      </c>
      <c r="G13" s="82" t="n">
        <v>79274</v>
      </c>
      <c r="H13" s="81" t="n">
        <v>942576.429</v>
      </c>
      <c r="I13" s="83" t="n">
        <f aca="false">B13+H13</f>
        <v>12996926.47536</v>
      </c>
      <c r="L13" s="113"/>
    </row>
    <row r="14" s="19" customFormat="true" ht="12" hidden="false" customHeight="false" outlineLevel="0" collapsed="false">
      <c r="A14" s="29" t="n">
        <v>2000</v>
      </c>
      <c r="B14" s="81" t="n">
        <f aca="false">SUM(C14:G14)</f>
        <v>7944495.042318</v>
      </c>
      <c r="C14" s="82" t="n">
        <v>6202001.62682735</v>
      </c>
      <c r="D14" s="82" t="n">
        <v>0</v>
      </c>
      <c r="E14" s="82" t="n">
        <v>670777</v>
      </c>
      <c r="F14" s="82" t="n">
        <v>1021408.41549065</v>
      </c>
      <c r="G14" s="82" t="n">
        <v>50308</v>
      </c>
      <c r="H14" s="81" t="n">
        <v>581792.80887</v>
      </c>
      <c r="I14" s="83" t="n">
        <f aca="false">B14+H14</f>
        <v>8526287.851188</v>
      </c>
      <c r="L14" s="113"/>
    </row>
    <row r="15" s="19" customFormat="true" ht="12" hidden="false" customHeight="false" outlineLevel="0" collapsed="false">
      <c r="A15" s="29" t="n">
        <v>2001</v>
      </c>
      <c r="B15" s="81" t="n">
        <f aca="false">SUM(C15:G15)</f>
        <v>24779892.44399</v>
      </c>
      <c r="C15" s="82" t="n">
        <v>15381805.9505459</v>
      </c>
      <c r="D15" s="82" t="n">
        <v>243918</v>
      </c>
      <c r="E15" s="82" t="n">
        <v>4249312.23</v>
      </c>
      <c r="F15" s="82" t="n">
        <v>4904856.2634441</v>
      </c>
      <c r="G15" s="82" t="n">
        <v>0</v>
      </c>
      <c r="H15" s="81" t="n">
        <v>1975102.624318</v>
      </c>
      <c r="I15" s="83" t="n">
        <f aca="false">B15+H15</f>
        <v>26754995.068308</v>
      </c>
      <c r="L15" s="113"/>
      <c r="P15" s="114"/>
    </row>
    <row r="16" s="19" customFormat="true" ht="12" hidden="false" customHeight="false" outlineLevel="0" collapsed="false">
      <c r="A16" s="29" t="n">
        <v>2002</v>
      </c>
      <c r="B16" s="81" t="n">
        <f aca="false">SUM(C16:G16)</f>
        <v>17548175.7964</v>
      </c>
      <c r="C16" s="82" t="n">
        <v>11455565.6264</v>
      </c>
      <c r="D16" s="82" t="n">
        <v>0</v>
      </c>
      <c r="E16" s="82" t="n">
        <v>3291983.56</v>
      </c>
      <c r="F16" s="82" t="n">
        <v>2570163.61</v>
      </c>
      <c r="G16" s="82" t="n">
        <v>230463</v>
      </c>
      <c r="H16" s="81" t="n">
        <v>1113967.2936</v>
      </c>
      <c r="I16" s="83" t="n">
        <f aca="false">B16+H16</f>
        <v>18662143.09</v>
      </c>
      <c r="L16" s="113"/>
      <c r="P16" s="115"/>
    </row>
    <row r="17" s="19" customFormat="true" ht="12" hidden="false" customHeight="false" outlineLevel="0" collapsed="false">
      <c r="A17" s="29" t="n">
        <v>2003</v>
      </c>
      <c r="B17" s="81" t="n">
        <f aca="false">SUM(C17:G17)</f>
        <v>20127498.8666</v>
      </c>
      <c r="C17" s="82" t="n">
        <v>14245597.0628</v>
      </c>
      <c r="D17" s="82" t="n">
        <v>0</v>
      </c>
      <c r="E17" s="82" t="n">
        <v>4178597.87</v>
      </c>
      <c r="F17" s="82" t="n">
        <v>1094616</v>
      </c>
      <c r="G17" s="82" t="n">
        <v>608687.9338</v>
      </c>
      <c r="H17" s="81" t="n">
        <v>2207316.8234</v>
      </c>
      <c r="I17" s="83" t="n">
        <f aca="false">B17+H17</f>
        <v>22334815.69</v>
      </c>
      <c r="L17" s="113"/>
      <c r="P17" s="115"/>
    </row>
    <row r="18" s="19" customFormat="true" ht="12" hidden="false" customHeight="false" outlineLevel="0" collapsed="false">
      <c r="A18" s="29" t="n">
        <v>2004</v>
      </c>
      <c r="B18" s="81" t="n">
        <f aca="false">SUM(C18:G18)</f>
        <v>8932247.2243</v>
      </c>
      <c r="C18" s="82" t="n">
        <v>6228536.7243</v>
      </c>
      <c r="D18" s="82" t="n">
        <v>0</v>
      </c>
      <c r="E18" s="82" t="n">
        <v>1671195.5</v>
      </c>
      <c r="F18" s="82" t="n">
        <v>895515</v>
      </c>
      <c r="G18" s="82" t="n">
        <v>137000</v>
      </c>
      <c r="H18" s="81" t="n">
        <v>393098.7757</v>
      </c>
      <c r="I18" s="83" t="n">
        <f aca="false">B18+H18</f>
        <v>9325346</v>
      </c>
      <c r="L18" s="113"/>
    </row>
    <row r="19" s="19" customFormat="true" ht="12" hidden="false" customHeight="false" outlineLevel="0" collapsed="false">
      <c r="A19" s="29" t="n">
        <v>2005</v>
      </c>
      <c r="B19" s="81" t="n">
        <f aca="false">SUM(C19:G19)</f>
        <v>19483204.9941</v>
      </c>
      <c r="C19" s="82" t="n">
        <v>12787139.5241</v>
      </c>
      <c r="D19" s="82" t="n">
        <v>96667</v>
      </c>
      <c r="E19" s="82" t="n">
        <v>4029152.97</v>
      </c>
      <c r="F19" s="82" t="n">
        <v>1455000</v>
      </c>
      <c r="G19" s="82" t="n">
        <v>1115245.5</v>
      </c>
      <c r="H19" s="81" t="n">
        <v>1465998.0059</v>
      </c>
      <c r="I19" s="83" t="n">
        <f aca="false">B19+H19</f>
        <v>20949203</v>
      </c>
      <c r="L19" s="113"/>
    </row>
    <row r="20" s="19" customFormat="true" ht="12" hidden="false" customHeight="false" outlineLevel="0" collapsed="false">
      <c r="A20" s="29" t="n">
        <v>2006</v>
      </c>
      <c r="B20" s="81" t="n">
        <f aca="false">SUM(C20:G20)</f>
        <v>13820847.677</v>
      </c>
      <c r="C20" s="82" t="n">
        <v>9410052.447</v>
      </c>
      <c r="D20" s="82" t="n">
        <v>23333</v>
      </c>
      <c r="E20" s="82" t="n">
        <v>2971870.23</v>
      </c>
      <c r="F20" s="82" t="n">
        <v>870000</v>
      </c>
      <c r="G20" s="82" t="n">
        <v>545592</v>
      </c>
      <c r="H20" s="81" t="n">
        <v>305501.323</v>
      </c>
      <c r="I20" s="83" t="n">
        <f aca="false">B20+H20</f>
        <v>14126349</v>
      </c>
      <c r="L20" s="113"/>
    </row>
    <row r="21" s="19" customFormat="true" ht="12" hidden="false" customHeight="false" outlineLevel="0" collapsed="false">
      <c r="A21" s="29" t="n">
        <v>2007</v>
      </c>
      <c r="B21" s="81" t="n">
        <f aca="false">SUM(C21:G21)</f>
        <v>18643919.355</v>
      </c>
      <c r="C21" s="82" t="n">
        <v>11831103.845</v>
      </c>
      <c r="D21" s="82" t="n">
        <v>420000</v>
      </c>
      <c r="E21" s="82" t="n">
        <v>3524148.51</v>
      </c>
      <c r="F21" s="82" t="n">
        <v>1657000</v>
      </c>
      <c r="G21" s="82" t="n">
        <v>1211667</v>
      </c>
      <c r="H21" s="81" t="n">
        <v>1276200.645</v>
      </c>
      <c r="I21" s="83" t="n">
        <f aca="false">B21+H21</f>
        <v>19920120</v>
      </c>
      <c r="L21" s="113"/>
    </row>
    <row r="22" s="19" customFormat="true" ht="12" hidden="false" customHeight="false" outlineLevel="0" collapsed="false">
      <c r="A22" s="29" t="n">
        <v>2008</v>
      </c>
      <c r="B22" s="81" t="n">
        <f aca="false">SUM(C22:G22)</f>
        <v>21511252.4438</v>
      </c>
      <c r="C22" s="82" t="n">
        <v>12669248.4438</v>
      </c>
      <c r="D22" s="82" t="n">
        <v>100000</v>
      </c>
      <c r="E22" s="82" t="n">
        <v>5047004</v>
      </c>
      <c r="F22" s="82" t="n">
        <v>2335000</v>
      </c>
      <c r="G22" s="82" t="n">
        <v>1360000</v>
      </c>
      <c r="H22" s="81" t="n">
        <v>693589.5562</v>
      </c>
      <c r="I22" s="83" t="n">
        <f aca="false">B22+H22</f>
        <v>22204842</v>
      </c>
      <c r="L22" s="113"/>
    </row>
    <row r="23" s="19" customFormat="true" ht="12" hidden="false" customHeight="false" outlineLevel="0" collapsed="false">
      <c r="A23" s="29" t="n">
        <v>2009</v>
      </c>
      <c r="B23" s="81" t="n">
        <f aca="false">SUM(C23:G23)</f>
        <v>14587329.096</v>
      </c>
      <c r="C23" s="82" t="n">
        <v>9869221.096</v>
      </c>
      <c r="D23" s="82" t="n">
        <v>50000</v>
      </c>
      <c r="E23" s="82" t="n">
        <v>2822440</v>
      </c>
      <c r="F23" s="82" t="n">
        <v>875000</v>
      </c>
      <c r="G23" s="82" t="n">
        <v>970668</v>
      </c>
      <c r="H23" s="81" t="n">
        <v>487027.904</v>
      </c>
      <c r="I23" s="83" t="n">
        <f aca="false">B23+H23</f>
        <v>15074357</v>
      </c>
      <c r="L23" s="113"/>
    </row>
    <row r="24" s="19" customFormat="true" ht="12" hidden="false" customHeight="false" outlineLevel="0" collapsed="false">
      <c r="A24" s="29" t="n">
        <v>2010</v>
      </c>
      <c r="B24" s="81" t="n">
        <f aca="false">SUM(C24:G24)</f>
        <v>20174731.4938</v>
      </c>
      <c r="C24" s="82" t="n">
        <v>12263278.9938</v>
      </c>
      <c r="D24" s="82" t="n">
        <v>175000</v>
      </c>
      <c r="E24" s="82" t="n">
        <v>4542791.5</v>
      </c>
      <c r="F24" s="82" t="n">
        <v>2126931</v>
      </c>
      <c r="G24" s="82" t="n">
        <v>1066730</v>
      </c>
      <c r="H24" s="81" t="n">
        <v>1164017.5062</v>
      </c>
      <c r="I24" s="83" t="n">
        <f aca="false">B24+H24</f>
        <v>21338749</v>
      </c>
      <c r="L24" s="113"/>
    </row>
    <row r="25" s="19" customFormat="true" ht="12" hidden="false" customHeight="false" outlineLevel="0" collapsed="false">
      <c r="A25" s="29" t="n">
        <v>2011</v>
      </c>
      <c r="B25" s="81" t="n">
        <f aca="false">SUM(C25:G25)</f>
        <v>21625316.04</v>
      </c>
      <c r="C25" s="82" t="n">
        <v>15067522.04</v>
      </c>
      <c r="D25" s="82" t="n">
        <v>100000</v>
      </c>
      <c r="E25" s="82" t="n">
        <v>4108515</v>
      </c>
      <c r="F25" s="82" t="n">
        <v>1666279</v>
      </c>
      <c r="G25" s="82" t="n">
        <v>683000</v>
      </c>
      <c r="H25" s="81" t="n">
        <v>186936.96</v>
      </c>
      <c r="I25" s="83" t="n">
        <f aca="false">B25+H25</f>
        <v>21812253</v>
      </c>
      <c r="L25" s="113"/>
    </row>
    <row r="26" s="19" customFormat="true" ht="12" hidden="false" customHeight="false" outlineLevel="0" collapsed="false">
      <c r="A26" s="29" t="n">
        <v>2012</v>
      </c>
      <c r="B26" s="81" t="n">
        <f aca="false">SUM(C26:G26)</f>
        <v>22960373.586</v>
      </c>
      <c r="C26" s="82" t="n">
        <v>14954693.586</v>
      </c>
      <c r="D26" s="82" t="n">
        <v>100000</v>
      </c>
      <c r="E26" s="82" t="n">
        <v>5541481</v>
      </c>
      <c r="F26" s="82" t="n">
        <v>1065673</v>
      </c>
      <c r="G26" s="82" t="n">
        <v>1298526</v>
      </c>
      <c r="H26" s="81" t="n">
        <v>1376032.414</v>
      </c>
      <c r="I26" s="83" t="n">
        <f aca="false">B26+H26</f>
        <v>24336406</v>
      </c>
      <c r="L26" s="113"/>
    </row>
    <row r="27" s="19" customFormat="true" ht="12" hidden="false" customHeight="false" outlineLevel="0" collapsed="false">
      <c r="A27" s="29" t="n">
        <v>2013</v>
      </c>
      <c r="B27" s="81" t="n">
        <f aca="false">SUM(C27:G27)</f>
        <v>20957593.0334</v>
      </c>
      <c r="C27" s="82" t="n">
        <v>13151932.5334</v>
      </c>
      <c r="D27" s="82" t="n">
        <v>235000</v>
      </c>
      <c r="E27" s="82" t="n">
        <v>5581809.5</v>
      </c>
      <c r="F27" s="82" t="n">
        <v>807545</v>
      </c>
      <c r="G27" s="82" t="n">
        <v>1181306</v>
      </c>
      <c r="H27" s="81" t="n">
        <v>1418224.9666</v>
      </c>
      <c r="I27" s="83" t="n">
        <f aca="false">B27+H27</f>
        <v>22375818</v>
      </c>
      <c r="L27" s="113"/>
    </row>
    <row r="28" s="19" customFormat="true" ht="12" hidden="false" customHeight="false" outlineLevel="0" collapsed="false">
      <c r="A28" s="29" t="n">
        <v>2014</v>
      </c>
      <c r="B28" s="81" t="n">
        <f aca="false">SUM(C28:G28)</f>
        <v>22934094</v>
      </c>
      <c r="C28" s="82" t="n">
        <v>16629544.1186564</v>
      </c>
      <c r="D28" s="82" t="n">
        <v>445000</v>
      </c>
      <c r="E28" s="82" t="n">
        <v>4534195</v>
      </c>
      <c r="F28" s="82" t="n">
        <v>116588</v>
      </c>
      <c r="G28" s="82" t="n">
        <v>1208766.88134356</v>
      </c>
      <c r="H28" s="81" t="n">
        <v>2092516</v>
      </c>
      <c r="I28" s="83" t="n">
        <f aca="false">B28+H28</f>
        <v>25026610</v>
      </c>
      <c r="L28" s="113"/>
    </row>
    <row r="29" s="19" customFormat="true" ht="12" hidden="false" customHeight="false" outlineLevel="0" collapsed="false">
      <c r="A29" s="29" t="n">
        <v>2015</v>
      </c>
      <c r="B29" s="81" t="n">
        <f aca="false">SUM(C29:G29)</f>
        <v>26124594</v>
      </c>
      <c r="C29" s="82" t="n">
        <v>15804254.63</v>
      </c>
      <c r="D29" s="82" t="n">
        <v>210000</v>
      </c>
      <c r="E29" s="82" t="n">
        <v>5435135.78</v>
      </c>
      <c r="F29" s="82" t="n">
        <v>3035194</v>
      </c>
      <c r="G29" s="82" t="n">
        <v>1640009.59</v>
      </c>
      <c r="H29" s="81" t="n">
        <v>3897690</v>
      </c>
      <c r="I29" s="83" t="n">
        <f aca="false">B29+H29</f>
        <v>30022284</v>
      </c>
      <c r="L29" s="113"/>
    </row>
    <row r="30" s="19" customFormat="true" ht="12" hidden="false" customHeight="false" outlineLevel="0" collapsed="false">
      <c r="A30" s="29" t="n">
        <v>2016</v>
      </c>
      <c r="B30" s="81" t="n">
        <f aca="false">SUM(C30:G30)</f>
        <v>26502619</v>
      </c>
      <c r="C30" s="82" t="n">
        <v>17127034.6144311</v>
      </c>
      <c r="D30" s="82" t="n">
        <v>350000</v>
      </c>
      <c r="E30" s="82" t="n">
        <v>5678441</v>
      </c>
      <c r="F30" s="82" t="n">
        <v>1474620</v>
      </c>
      <c r="G30" s="82" t="n">
        <v>1872523.38556889</v>
      </c>
      <c r="H30" s="81" t="n">
        <v>2388340</v>
      </c>
      <c r="I30" s="83" t="n">
        <f aca="false">B30+H30</f>
        <v>28890959</v>
      </c>
      <c r="L30" s="113"/>
    </row>
    <row r="31" s="19" customFormat="true" ht="12" hidden="false" customHeight="false" outlineLevel="0" collapsed="false">
      <c r="A31" s="29" t="n">
        <v>2017</v>
      </c>
      <c r="B31" s="81" t="n">
        <f aca="false">SUM(C31:G31)</f>
        <v>17263920</v>
      </c>
      <c r="C31" s="82" t="n">
        <v>10429223.5</v>
      </c>
      <c r="D31" s="82" t="n">
        <v>220000</v>
      </c>
      <c r="E31" s="82" t="n">
        <v>4058617.5</v>
      </c>
      <c r="F31" s="82" t="n">
        <v>1203955</v>
      </c>
      <c r="G31" s="82" t="n">
        <v>1352124</v>
      </c>
      <c r="H31" s="81" t="n">
        <v>1959336</v>
      </c>
      <c r="I31" s="83" t="n">
        <f aca="false">B31+H31</f>
        <v>19223256</v>
      </c>
      <c r="L31" s="113"/>
    </row>
    <row r="32" s="19" customFormat="true" ht="12" hidden="false" customHeight="false" outlineLevel="0" collapsed="false">
      <c r="A32" s="29" t="n">
        <v>2018</v>
      </c>
      <c r="B32" s="81" t="n">
        <f aca="false">SUM(C32:G32)</f>
        <v>28694483</v>
      </c>
      <c r="C32" s="82" t="n">
        <v>17721951</v>
      </c>
      <c r="D32" s="82" t="n">
        <v>496450</v>
      </c>
      <c r="E32" s="82" t="n">
        <v>5057740</v>
      </c>
      <c r="F32" s="82" t="n">
        <v>2219738</v>
      </c>
      <c r="G32" s="82" t="n">
        <v>3198604</v>
      </c>
      <c r="H32" s="81" t="n">
        <v>2056905</v>
      </c>
      <c r="I32" s="83" t="n">
        <f aca="false">B32+H32</f>
        <v>30751388</v>
      </c>
      <c r="L32" s="113"/>
    </row>
    <row r="33" s="19" customFormat="true" ht="12" hidden="false" customHeight="false" outlineLevel="0" collapsed="false">
      <c r="A33" s="29" t="n">
        <v>2019</v>
      </c>
      <c r="B33" s="81" t="n">
        <f aca="false">SUM(C33:G33)</f>
        <v>29101822</v>
      </c>
      <c r="C33" s="82" t="n">
        <v>19718407.5</v>
      </c>
      <c r="D33" s="82" t="n">
        <v>769000</v>
      </c>
      <c r="E33" s="82" t="n">
        <v>5115130.5</v>
      </c>
      <c r="F33" s="82" t="n">
        <v>1472258</v>
      </c>
      <c r="G33" s="82" t="n">
        <v>2027026</v>
      </c>
      <c r="H33" s="81" t="n">
        <v>1688999</v>
      </c>
      <c r="I33" s="83" t="n">
        <f aca="false">B33+H33</f>
        <v>30790821</v>
      </c>
      <c r="L33" s="113"/>
    </row>
    <row r="34" s="19" customFormat="true" ht="12" hidden="false" customHeight="false" outlineLevel="0" collapsed="false">
      <c r="A34" s="29" t="n">
        <v>2020</v>
      </c>
      <c r="B34" s="81" t="n">
        <f aca="false">SUM(C34:G34)</f>
        <v>26560456</v>
      </c>
      <c r="C34" s="82" t="n">
        <v>18383474.2</v>
      </c>
      <c r="D34" s="82" t="n">
        <v>670000</v>
      </c>
      <c r="E34" s="82" t="n">
        <v>5332902.8</v>
      </c>
      <c r="F34" s="82" t="n">
        <v>659952</v>
      </c>
      <c r="G34" s="82" t="n">
        <v>1514127</v>
      </c>
      <c r="H34" s="81" t="n">
        <v>1913073</v>
      </c>
      <c r="I34" s="83" t="n">
        <f aca="false">B34+H34</f>
        <v>28473529</v>
      </c>
      <c r="L34" s="113"/>
    </row>
    <row r="35" s="19" customFormat="true" ht="12" hidden="false" customHeight="false" outlineLevel="0" collapsed="false">
      <c r="A35" s="29" t="n">
        <v>2021</v>
      </c>
      <c r="B35" s="81" t="n">
        <f aca="false">SUM(C35:G35)</f>
        <v>26827708</v>
      </c>
      <c r="C35" s="82" t="n">
        <v>15868291.43</v>
      </c>
      <c r="D35" s="82" t="n">
        <v>545250</v>
      </c>
      <c r="E35" s="82" t="n">
        <v>6567799.57</v>
      </c>
      <c r="F35" s="82" t="n">
        <v>1959286</v>
      </c>
      <c r="G35" s="82" t="n">
        <v>1887081</v>
      </c>
      <c r="H35" s="81" t="n">
        <v>3475781</v>
      </c>
      <c r="I35" s="83" t="n">
        <f aca="false">B35+H35</f>
        <v>30303489</v>
      </c>
      <c r="L35" s="113"/>
    </row>
    <row r="36" s="19" customFormat="true" ht="12" hidden="false" customHeight="false" outlineLevel="0" collapsed="false">
      <c r="A36" s="29" t="n">
        <v>2022</v>
      </c>
      <c r="B36" s="81" t="n">
        <f aca="false">SUM(C36:G36)</f>
        <v>21469203</v>
      </c>
      <c r="C36" s="82" t="n">
        <v>12677431.16</v>
      </c>
      <c r="D36" s="82" t="n">
        <v>435518</v>
      </c>
      <c r="E36" s="82" t="n">
        <v>5743632.84</v>
      </c>
      <c r="F36" s="82" t="n">
        <v>1150285</v>
      </c>
      <c r="G36" s="82" t="n">
        <v>1462336</v>
      </c>
      <c r="H36" s="81" t="n">
        <v>2762220</v>
      </c>
      <c r="I36" s="83" t="n">
        <f aca="false">B36+H36</f>
        <v>24231423</v>
      </c>
      <c r="L36" s="113"/>
    </row>
    <row r="37" s="19" customFormat="true" ht="12" hidden="false" customHeight="false" outlineLevel="0" collapsed="false">
      <c r="A37" s="29" t="n">
        <v>2023</v>
      </c>
      <c r="B37" s="81" t="n">
        <f aca="false">SUM(C37:G37)</f>
        <v>17781724</v>
      </c>
      <c r="C37" s="84" t="n">
        <v>12341894.26</v>
      </c>
      <c r="D37" s="84" t="n">
        <v>985000</v>
      </c>
      <c r="E37" s="82" t="n">
        <v>3273801.74</v>
      </c>
      <c r="F37" s="82" t="n">
        <v>560025</v>
      </c>
      <c r="G37" s="82" t="n">
        <v>621003</v>
      </c>
      <c r="H37" s="81" t="n">
        <v>2759475</v>
      </c>
      <c r="I37" s="83" t="n">
        <f aca="false">B37+H37</f>
        <v>20541199</v>
      </c>
      <c r="L37" s="113"/>
    </row>
    <row r="38" s="19" customFormat="true" ht="12" hidden="false" customHeight="false" outlineLevel="0" collapsed="false">
      <c r="A38" s="29" t="n">
        <v>2024</v>
      </c>
      <c r="B38" s="81" t="n">
        <f aca="false">SUM(C38:G38)</f>
        <v>23443962</v>
      </c>
      <c r="C38" s="84" t="n">
        <v>15782583.32</v>
      </c>
      <c r="D38" s="84" t="n">
        <v>710000</v>
      </c>
      <c r="E38" s="82" t="n">
        <v>4366944.68</v>
      </c>
      <c r="F38" s="82" t="n">
        <v>1645650</v>
      </c>
      <c r="G38" s="82" t="n">
        <v>938784</v>
      </c>
      <c r="H38" s="81" t="n">
        <v>3072649</v>
      </c>
      <c r="I38" s="83" t="n">
        <f aca="false">B38+H38</f>
        <v>26516611</v>
      </c>
      <c r="L38" s="113"/>
    </row>
    <row r="39" s="19" customFormat="true" ht="12" hidden="false" customHeight="false" outlineLevel="0" collapsed="false">
      <c r="B39" s="76"/>
      <c r="C39" s="77"/>
      <c r="D39" s="77"/>
      <c r="E39" s="77"/>
      <c r="F39" s="77"/>
      <c r="G39" s="77"/>
      <c r="H39" s="76"/>
      <c r="I39" s="77"/>
    </row>
    <row r="40" s="19" customFormat="true" ht="12" hidden="false" customHeight="false" outlineLevel="0" collapsed="false">
      <c r="B40" s="76"/>
      <c r="C40" s="77"/>
      <c r="D40" s="77"/>
      <c r="E40" s="77"/>
      <c r="F40" s="77"/>
      <c r="G40" s="77"/>
      <c r="H40" s="76"/>
      <c r="I40" s="77"/>
    </row>
    <row r="41" s="19" customFormat="true" ht="25.5" hidden="false" customHeight="false" outlineLevel="0" collapsed="false">
      <c r="A41" s="58" t="s">
        <v>86</v>
      </c>
      <c r="B41" s="78" t="s">
        <v>71</v>
      </c>
      <c r="C41" s="21" t="s">
        <v>72</v>
      </c>
      <c r="D41" s="21" t="s">
        <v>73</v>
      </c>
      <c r="E41" s="21" t="s">
        <v>91</v>
      </c>
      <c r="F41" s="21" t="s">
        <v>92</v>
      </c>
      <c r="G41" s="21" t="s">
        <v>101</v>
      </c>
      <c r="H41" s="78" t="s">
        <v>83</v>
      </c>
      <c r="I41" s="79" t="s">
        <v>63</v>
      </c>
    </row>
    <row r="42" s="19" customFormat="true" ht="12" hidden="false" customHeight="false" outlineLevel="0" collapsed="false">
      <c r="A42" s="29" t="n">
        <v>1994</v>
      </c>
      <c r="B42" s="88" t="n">
        <f aca="false">B8/$I8*100</f>
        <v>91.9885158125864</v>
      </c>
      <c r="C42" s="89" t="n">
        <f aca="false">C8/$I8*100</f>
        <v>70.3023721502129</v>
      </c>
      <c r="D42" s="89" t="n">
        <f aca="false">D8/$I8*100</f>
        <v>0</v>
      </c>
      <c r="E42" s="89" t="s">
        <v>64</v>
      </c>
      <c r="F42" s="89" t="n">
        <f aca="false">F8/$I8*100</f>
        <v>15.064420926789</v>
      </c>
      <c r="G42" s="89" t="s">
        <v>64</v>
      </c>
      <c r="H42" s="90" t="n">
        <f aca="false">H8/$I8*100</f>
        <v>8.01148418741357</v>
      </c>
      <c r="I42" s="91" t="n">
        <f aca="false">B42+H42</f>
        <v>100</v>
      </c>
    </row>
    <row r="43" s="19" customFormat="true" ht="12" hidden="false" customHeight="false" outlineLevel="0" collapsed="false">
      <c r="A43" s="29" t="n">
        <v>1995</v>
      </c>
      <c r="B43" s="88" t="n">
        <f aca="false">B9/$I9*100</f>
        <v>93.236988692837</v>
      </c>
      <c r="C43" s="89" t="n">
        <f aca="false">C9/$I9*100</f>
        <v>63.7484771238498</v>
      </c>
      <c r="D43" s="89" t="n">
        <f aca="false">D9/$I9*100</f>
        <v>0</v>
      </c>
      <c r="E43" s="89" t="s">
        <v>64</v>
      </c>
      <c r="F43" s="89" t="n">
        <f aca="false">F9/$I9*100</f>
        <v>11.5641234403095</v>
      </c>
      <c r="G43" s="89" t="s">
        <v>64</v>
      </c>
      <c r="H43" s="90" t="n">
        <f aca="false">H9/$I9*100</f>
        <v>6.76301130716296</v>
      </c>
      <c r="I43" s="91" t="n">
        <f aca="false">B43+H43</f>
        <v>100</v>
      </c>
    </row>
    <row r="44" s="19" customFormat="true" ht="12" hidden="false" customHeight="false" outlineLevel="0" collapsed="false">
      <c r="A44" s="29" t="n">
        <v>1996</v>
      </c>
      <c r="B44" s="88" t="n">
        <f aca="false">B10/$I10*100</f>
        <v>95.9307493749514</v>
      </c>
      <c r="C44" s="89" t="n">
        <f aca="false">C10/$I10*100</f>
        <v>63.2032042772524</v>
      </c>
      <c r="D44" s="89" t="n">
        <f aca="false">D10/$I10*100</f>
        <v>0</v>
      </c>
      <c r="E44" s="89" t="s">
        <v>64</v>
      </c>
      <c r="F44" s="89" t="n">
        <f aca="false">F10/$I10*100</f>
        <v>22.9773076110149</v>
      </c>
      <c r="G44" s="89" t="s">
        <v>64</v>
      </c>
      <c r="H44" s="90" t="n">
        <f aca="false">H10/$I10*100</f>
        <v>4.06925062504861</v>
      </c>
      <c r="I44" s="91" t="n">
        <f aca="false">B44+H44</f>
        <v>100</v>
      </c>
    </row>
    <row r="45" s="19" customFormat="true" ht="12" hidden="false" customHeight="false" outlineLevel="0" collapsed="false">
      <c r="A45" s="29" t="n">
        <v>1997</v>
      </c>
      <c r="B45" s="88" t="n">
        <f aca="false">B11/$I11*100</f>
        <v>95.1714595825289</v>
      </c>
      <c r="C45" s="89" t="n">
        <f aca="false">C11/$I11*100</f>
        <v>61.1896438300591</v>
      </c>
      <c r="D45" s="89" t="n">
        <f aca="false">D11/$I11*100</f>
        <v>0</v>
      </c>
      <c r="E45" s="89" t="s">
        <v>64</v>
      </c>
      <c r="F45" s="89" t="n">
        <f aca="false">F11/$I11*100</f>
        <v>20.4004535151659</v>
      </c>
      <c r="G45" s="89" t="s">
        <v>64</v>
      </c>
      <c r="H45" s="90" t="n">
        <f aca="false">H11/$I11*100</f>
        <v>4.82854041747111</v>
      </c>
      <c r="I45" s="91" t="n">
        <f aca="false">B45+H45</f>
        <v>100</v>
      </c>
    </row>
    <row r="46" s="19" customFormat="true" ht="12" hidden="false" customHeight="false" outlineLevel="0" collapsed="false">
      <c r="A46" s="29" t="n">
        <v>1998</v>
      </c>
      <c r="B46" s="88" t="n">
        <f aca="false">B12/$I12*100</f>
        <v>91.3955056318275</v>
      </c>
      <c r="C46" s="89" t="n">
        <f aca="false">C12/$I12*100</f>
        <v>64.0063799715041</v>
      </c>
      <c r="D46" s="89" t="n">
        <f aca="false">D12/$I12*100</f>
        <v>0</v>
      </c>
      <c r="E46" s="89" t="s">
        <v>64</v>
      </c>
      <c r="F46" s="89" t="n">
        <f aca="false">F12/$I12*100</f>
        <v>19.2896988042812</v>
      </c>
      <c r="G46" s="89" t="s">
        <v>64</v>
      </c>
      <c r="H46" s="90" t="n">
        <f aca="false">H12/$I12*100</f>
        <v>8.60449436817252</v>
      </c>
      <c r="I46" s="91" t="n">
        <f aca="false">B46+H46</f>
        <v>100</v>
      </c>
    </row>
    <row r="47" s="19" customFormat="true" ht="12" hidden="false" customHeight="false" outlineLevel="0" collapsed="false">
      <c r="A47" s="29" t="n">
        <v>1999</v>
      </c>
      <c r="B47" s="88" t="n">
        <f aca="false">B13/$I13*100</f>
        <v>92.747697459188</v>
      </c>
      <c r="C47" s="89" t="n">
        <f aca="false">C13/$I13*100</f>
        <v>59.294819013754</v>
      </c>
      <c r="D47" s="89" t="n">
        <f aca="false">D13/$I13*100</f>
        <v>0</v>
      </c>
      <c r="E47" s="89" t="s">
        <v>64</v>
      </c>
      <c r="F47" s="89" t="n">
        <f aca="false">F13/$I13*100</f>
        <v>21.465205798722</v>
      </c>
      <c r="G47" s="89" t="s">
        <v>64</v>
      </c>
      <c r="H47" s="90" t="n">
        <f aca="false">H13/$I13*100</f>
        <v>7.25230254081199</v>
      </c>
      <c r="I47" s="91" t="n">
        <f aca="false">B47+H47</f>
        <v>100</v>
      </c>
      <c r="J47" s="92"/>
    </row>
    <row r="48" s="18" customFormat="true" ht="12" hidden="false" customHeight="false" outlineLevel="0" collapsed="false">
      <c r="A48" s="29" t="n">
        <v>2000</v>
      </c>
      <c r="B48" s="88" t="n">
        <f aca="false">B14/$I14*100</f>
        <v>93.1764817347923</v>
      </c>
      <c r="C48" s="89" t="n">
        <f aca="false">C14/$I14*100</f>
        <v>72.7397636002073</v>
      </c>
      <c r="D48" s="89" t="n">
        <f aca="false">D14/$I14*100</f>
        <v>0</v>
      </c>
      <c r="E48" s="89" t="s">
        <v>64</v>
      </c>
      <c r="F48" s="89" t="n">
        <f aca="false">F14/$I14*100</f>
        <v>11.9795206696937</v>
      </c>
      <c r="G48" s="89" t="s">
        <v>64</v>
      </c>
      <c r="H48" s="90" t="n">
        <f aca="false">H14/$I14*100</f>
        <v>6.82351826520772</v>
      </c>
      <c r="I48" s="91" t="n">
        <f aca="false">B48+H48</f>
        <v>100</v>
      </c>
    </row>
    <row r="49" s="19" customFormat="true" ht="12" hidden="false" customHeight="false" outlineLevel="0" collapsed="false">
      <c r="A49" s="29" t="n">
        <v>2001</v>
      </c>
      <c r="B49" s="88" t="n">
        <f aca="false">B15/$I15*100</f>
        <v>92.6178172738385</v>
      </c>
      <c r="C49" s="89" t="n">
        <f aca="false">C15/$I15*100</f>
        <v>57.491342873638</v>
      </c>
      <c r="D49" s="89" t="n">
        <f aca="false">D15/$I15*100</f>
        <v>0.911672752610324</v>
      </c>
      <c r="E49" s="89" t="n">
        <f aca="false">E15/$I15*100</f>
        <v>15.8823136358318</v>
      </c>
      <c r="F49" s="89" t="n">
        <f aca="false">F15/$I15*100</f>
        <v>18.3324880117583</v>
      </c>
      <c r="G49" s="89" t="s">
        <v>64</v>
      </c>
      <c r="H49" s="90" t="n">
        <f aca="false">H15/$I15*100</f>
        <v>7.38218272616152</v>
      </c>
      <c r="I49" s="91" t="n">
        <f aca="false">B49+H49</f>
        <v>100</v>
      </c>
      <c r="J49" s="93"/>
    </row>
    <row r="50" customFormat="false" ht="12" hidden="false" customHeight="false" outlineLevel="0" collapsed="false">
      <c r="A50" s="29" t="n">
        <v>2002</v>
      </c>
      <c r="B50" s="88" t="n">
        <f aca="false">B16/$I16*100</f>
        <v>94.0308715444535</v>
      </c>
      <c r="C50" s="89" t="n">
        <f aca="false">C16/$I16*100</f>
        <v>61.3839770231876</v>
      </c>
      <c r="D50" s="89" t="n">
        <f aca="false">D16/$I16*100</f>
        <v>0</v>
      </c>
      <c r="E50" s="89" t="n">
        <f aca="false">E16/$I16*100</f>
        <v>17.6399009702374</v>
      </c>
      <c r="F50" s="89" t="n">
        <f aca="false">F16/$I16*100</f>
        <v>13.7720710724655</v>
      </c>
      <c r="G50" s="89" t="s">
        <v>64</v>
      </c>
      <c r="H50" s="90" t="n">
        <f aca="false">H16/$I16*100</f>
        <v>5.96912845554653</v>
      </c>
      <c r="I50" s="91" t="n">
        <f aca="false">B50+H50</f>
        <v>100</v>
      </c>
    </row>
    <row r="51" customFormat="false" ht="12" hidden="false" customHeight="false" outlineLevel="0" collapsed="false">
      <c r="A51" s="29" t="n">
        <v>2003</v>
      </c>
      <c r="B51" s="88" t="n">
        <f aca="false">B17/$I17*100</f>
        <v>90.1171478017243</v>
      </c>
      <c r="C51" s="89" t="n">
        <f aca="false">C17/$I17*100</f>
        <v>63.7820220257211</v>
      </c>
      <c r="D51" s="89" t="n">
        <f aca="false">D17/$I17*100</f>
        <v>0</v>
      </c>
      <c r="E51" s="89" t="n">
        <f aca="false">E17/$I17*100</f>
        <v>18.7088979286759</v>
      </c>
      <c r="F51" s="89" t="n">
        <f aca="false">F17/$I17*100</f>
        <v>4.90094037574751</v>
      </c>
      <c r="G51" s="89" t="s">
        <v>64</v>
      </c>
      <c r="H51" s="90" t="n">
        <f aca="false">H17/$I17*100</f>
        <v>9.88285219827574</v>
      </c>
      <c r="I51" s="91" t="n">
        <f aca="false">B51+H51</f>
        <v>100</v>
      </c>
    </row>
    <row r="52" customFormat="false" ht="12" hidden="false" customHeight="false" outlineLevel="0" collapsed="false">
      <c r="A52" s="29" t="n">
        <v>2004</v>
      </c>
      <c r="B52" s="88" t="n">
        <f aca="false">B18/$I18*100</f>
        <v>95.7846199411797</v>
      </c>
      <c r="C52" s="89" t="n">
        <f aca="false">C18/$I18*100</f>
        <v>66.7914812415539</v>
      </c>
      <c r="D52" s="89" t="n">
        <f aca="false">D18/$I18*100</f>
        <v>0</v>
      </c>
      <c r="E52" s="89" t="n">
        <f aca="false">E18/$I18*100</f>
        <v>17.9210026094474</v>
      </c>
      <c r="F52" s="89" t="n">
        <f aca="false">F18/$I18*100</f>
        <v>9.60302170021359</v>
      </c>
      <c r="G52" s="89" t="s">
        <v>64</v>
      </c>
      <c r="H52" s="90" t="n">
        <f aca="false">H18/$I18*100</f>
        <v>4.21538005882034</v>
      </c>
      <c r="I52" s="91" t="n">
        <f aca="false">B52+H52</f>
        <v>100</v>
      </c>
    </row>
    <row r="53" customFormat="false" ht="12" hidden="false" customHeight="false" outlineLevel="0" collapsed="false">
      <c r="A53" s="29" t="n">
        <v>2005</v>
      </c>
      <c r="B53" s="88" t="n">
        <f aca="false">B19/$I19*100</f>
        <v>93.002129933535</v>
      </c>
      <c r="C53" s="89" t="n">
        <f aca="false">C19/$I19*100</f>
        <v>61.0387876049509</v>
      </c>
      <c r="D53" s="89" t="n">
        <f aca="false">D19/$I19*100</f>
        <v>0.461435215459032</v>
      </c>
      <c r="E53" s="89" t="n">
        <f aca="false">E19/$I19*100</f>
        <v>19.2329654259401</v>
      </c>
      <c r="F53" s="89" t="n">
        <f aca="false">F19/$I19*100</f>
        <v>6.94537162105881</v>
      </c>
      <c r="G53" s="89" t="s">
        <v>64</v>
      </c>
      <c r="H53" s="90" t="n">
        <f aca="false">H19/$I19*100</f>
        <v>6.99787006646506</v>
      </c>
      <c r="I53" s="91" t="n">
        <f aca="false">B53+H53</f>
        <v>100</v>
      </c>
    </row>
    <row r="54" customFormat="false" ht="12" hidden="false" customHeight="false" outlineLevel="0" collapsed="false">
      <c r="A54" s="29" t="n">
        <v>2006</v>
      </c>
      <c r="B54" s="88" t="n">
        <f aca="false">B20/$I20*100</f>
        <v>97.8373653164027</v>
      </c>
      <c r="C54" s="89" t="n">
        <f aca="false">C20/$I20*100</f>
        <v>66.6134784508014</v>
      </c>
      <c r="D54" s="89" t="n">
        <f aca="false">D20/$I20*100</f>
        <v>0.16517360572077</v>
      </c>
      <c r="E54" s="89" t="n">
        <f aca="false">E20/$I20*100</f>
        <v>21.0377800378569</v>
      </c>
      <c r="F54" s="89" t="n">
        <f aca="false">F20/$I20*100</f>
        <v>6.15870385192947</v>
      </c>
      <c r="G54" s="89" t="s">
        <v>64</v>
      </c>
      <c r="H54" s="90" t="n">
        <f aca="false">H20/$I20*100</f>
        <v>2.1626346835973</v>
      </c>
      <c r="I54" s="91" t="n">
        <f aca="false">B54+H54</f>
        <v>100</v>
      </c>
    </row>
    <row r="55" customFormat="false" ht="12" hidden="false" customHeight="false" outlineLevel="0" collapsed="false">
      <c r="A55" s="29" t="n">
        <v>2007</v>
      </c>
      <c r="B55" s="88" t="n">
        <f aca="false">B21/$I21*100</f>
        <v>93.5934088499467</v>
      </c>
      <c r="C55" s="89" t="n">
        <f aca="false">C21/$I21*100</f>
        <v>59.3927338038124</v>
      </c>
      <c r="D55" s="89" t="n">
        <f aca="false">D21/$I21*100</f>
        <v>2.10842103360823</v>
      </c>
      <c r="E55" s="89" t="n">
        <f aca="false">E21/$I21*100</f>
        <v>17.6914020096264</v>
      </c>
      <c r="F55" s="89" t="n">
        <f aca="false">F21/$I21*100</f>
        <v>8.31822298259247</v>
      </c>
      <c r="G55" s="89" t="s">
        <v>64</v>
      </c>
      <c r="H55" s="90" t="n">
        <f aca="false">H21/$I21*100</f>
        <v>6.40659115005331</v>
      </c>
      <c r="I55" s="91" t="n">
        <f aca="false">B55+H55</f>
        <v>100</v>
      </c>
    </row>
    <row r="56" customFormat="false" ht="12" hidden="false" customHeight="false" outlineLevel="0" collapsed="false">
      <c r="A56" s="29" t="n">
        <v>2008</v>
      </c>
      <c r="B56" s="88" t="n">
        <f aca="false">B22/$I22*100</f>
        <v>96.8764040014336</v>
      </c>
      <c r="C56" s="89" t="n">
        <f aca="false">C22/$I22*100</f>
        <v>57.0562422547298</v>
      </c>
      <c r="D56" s="89" t="n">
        <f aca="false">D22/$I22*100</f>
        <v>0.450352224978678</v>
      </c>
      <c r="E56" s="89" t="n">
        <f aca="false">E22/$I22*100</f>
        <v>22.7292948087629</v>
      </c>
      <c r="F56" s="89" t="n">
        <f aca="false">F22/$I22*100</f>
        <v>10.5157244532521</v>
      </c>
      <c r="G56" s="89" t="n">
        <f aca="false">G22/$I22*100</f>
        <v>6.12479025971002</v>
      </c>
      <c r="H56" s="90" t="n">
        <f aca="false">H22/$I22*100</f>
        <v>3.12359599856644</v>
      </c>
      <c r="I56" s="91" t="n">
        <f aca="false">B56+H56</f>
        <v>100</v>
      </c>
    </row>
    <row r="57" customFormat="false" ht="12" hidden="false" customHeight="false" outlineLevel="0" collapsed="false">
      <c r="A57" s="29" t="n">
        <v>2009</v>
      </c>
      <c r="B57" s="88" t="n">
        <f aca="false">B23/$I23*100</f>
        <v>96.7691629964714</v>
      </c>
      <c r="C57" s="89" t="n">
        <f aca="false">C23/$I23*100</f>
        <v>65.4702624861545</v>
      </c>
      <c r="D57" s="89" t="n">
        <f aca="false">D23/$I23*100</f>
        <v>0.331689106208643</v>
      </c>
      <c r="E57" s="89" t="n">
        <f aca="false">E23/$I23*100</f>
        <v>18.7234520185504</v>
      </c>
      <c r="F57" s="89" t="n">
        <f aca="false">F23/$I23*100</f>
        <v>5.80455935865125</v>
      </c>
      <c r="G57" s="89" t="n">
        <f aca="false">G23/$I23*100</f>
        <v>6.43920002690662</v>
      </c>
      <c r="H57" s="90" t="n">
        <f aca="false">H23/$I23*100</f>
        <v>3.23083700352858</v>
      </c>
      <c r="I57" s="91" t="n">
        <f aca="false">B57+H57</f>
        <v>100</v>
      </c>
    </row>
    <row r="58" customFormat="false" ht="12" hidden="false" customHeight="false" outlineLevel="0" collapsed="false">
      <c r="A58" s="29" t="n">
        <v>2010</v>
      </c>
      <c r="B58" s="88" t="n">
        <f aca="false">B24/$I24*100</f>
        <v>94.5450527291923</v>
      </c>
      <c r="C58" s="89" t="n">
        <f aca="false">C24/$I24*100</f>
        <v>57.4695311041898</v>
      </c>
      <c r="D58" s="89" t="n">
        <f aca="false">D24/$I24*100</f>
        <v>0.820104308832725</v>
      </c>
      <c r="E58" s="89" t="n">
        <f aca="false">E24/$I24*100</f>
        <v>21.2889307615924</v>
      </c>
      <c r="F58" s="89" t="n">
        <f aca="false">F24/$I24*100</f>
        <v>9.96745872965655</v>
      </c>
      <c r="G58" s="89" t="n">
        <f aca="false">G24/$I24*100</f>
        <v>4.99902782492076</v>
      </c>
      <c r="H58" s="90" t="n">
        <f aca="false">H24/$I24*100</f>
        <v>5.45494727080768</v>
      </c>
      <c r="I58" s="91" t="n">
        <f aca="false">B58+H58</f>
        <v>100</v>
      </c>
    </row>
    <row r="59" customFormat="false" ht="12" hidden="false" customHeight="false" outlineLevel="0" collapsed="false">
      <c r="A59" s="29" t="n">
        <v>2011</v>
      </c>
      <c r="B59" s="88" t="n">
        <f aca="false">B25/$I25*100</f>
        <v>99.1429727135477</v>
      </c>
      <c r="C59" s="89" t="n">
        <f aca="false">C25/$I25*100</f>
        <v>69.0782471668562</v>
      </c>
      <c r="D59" s="89" t="n">
        <f aca="false">D25/$I25*100</f>
        <v>0.458457913540614</v>
      </c>
      <c r="E59" s="89" t="n">
        <f aca="false">E25/$I25*100</f>
        <v>18.8358121465032</v>
      </c>
      <c r="F59" s="89" t="n">
        <f aca="false">F25/$I25*100</f>
        <v>7.63918793716541</v>
      </c>
      <c r="G59" s="89" t="n">
        <f aca="false">G25/$I25*100</f>
        <v>3.13126754948239</v>
      </c>
      <c r="H59" s="90" t="n">
        <f aca="false">H25/$I25*100</f>
        <v>0.857027286452252</v>
      </c>
      <c r="I59" s="91" t="n">
        <f aca="false">B59+H59</f>
        <v>100</v>
      </c>
    </row>
    <row r="60" customFormat="false" ht="12" hidden="false" customHeight="false" outlineLevel="0" collapsed="false">
      <c r="A60" s="29" t="n">
        <v>2012</v>
      </c>
      <c r="B60" s="88" t="n">
        <f aca="false">B26/$I26*100</f>
        <v>94.3457862512649</v>
      </c>
      <c r="C60" s="89" t="n">
        <f aca="false">C26/$I26*100</f>
        <v>61.4498853528331</v>
      </c>
      <c r="D60" s="89" t="n">
        <f aca="false">D26/$I26*100</f>
        <v>0.410907017248151</v>
      </c>
      <c r="E60" s="89" t="n">
        <f aca="false">E26/$I26*100</f>
        <v>22.770334288473</v>
      </c>
      <c r="F60" s="89" t="n">
        <f aca="false">F26/$I26*100</f>
        <v>4.37892513791889</v>
      </c>
      <c r="G60" s="89" t="n">
        <f aca="false">G26/$I26*100</f>
        <v>5.33573445479172</v>
      </c>
      <c r="H60" s="90" t="n">
        <f aca="false">H26/$I26*100</f>
        <v>5.65421374873513</v>
      </c>
      <c r="I60" s="91" t="n">
        <f aca="false">B60+H60</f>
        <v>100</v>
      </c>
    </row>
    <row r="61" customFormat="false" ht="12" hidden="false" customHeight="false" outlineLevel="0" collapsed="false">
      <c r="A61" s="29" t="n">
        <v>2013</v>
      </c>
      <c r="B61" s="88" t="n">
        <f aca="false">B27/$I27*100</f>
        <v>93.6617961113198</v>
      </c>
      <c r="C61" s="89" t="n">
        <f aca="false">C27/$I27*100</f>
        <v>58.77743791713</v>
      </c>
      <c r="D61" s="89" t="n">
        <f aca="false">D27/$I27*100</f>
        <v>1.05024093420853</v>
      </c>
      <c r="E61" s="89" t="n">
        <f aca="false">E27/$I27*100</f>
        <v>24.945722654698</v>
      </c>
      <c r="F61" s="89" t="n">
        <f aca="false">F27/$I27*100</f>
        <v>3.60900772432096</v>
      </c>
      <c r="G61" s="89" t="n">
        <f aca="false">G27/$I27*100</f>
        <v>5.2793868809623</v>
      </c>
      <c r="H61" s="90" t="n">
        <f aca="false">H27/$I27*100</f>
        <v>6.33820388868018</v>
      </c>
      <c r="I61" s="91" t="n">
        <f aca="false">B61+H61</f>
        <v>100</v>
      </c>
    </row>
    <row r="62" customFormat="false" ht="12" hidden="false" customHeight="false" outlineLevel="0" collapsed="false">
      <c r="A62" s="29" t="n">
        <v>2014</v>
      </c>
      <c r="B62" s="88" t="n">
        <f aca="false">B28/$I28*100</f>
        <v>91.6388356233625</v>
      </c>
      <c r="C62" s="89" t="n">
        <f aca="false">C28/$I28*100</f>
        <v>66.447449809049</v>
      </c>
      <c r="D62" s="89" t="n">
        <f aca="false">D28/$I28*100</f>
        <v>1.77810738250207</v>
      </c>
      <c r="E62" s="89" t="n">
        <f aca="false">E28/$I28*100</f>
        <v>18.117495737537</v>
      </c>
      <c r="F62" s="89" t="n">
        <f aca="false">F28/$I28*100</f>
        <v>0.465856142721688</v>
      </c>
      <c r="G62" s="89" t="n">
        <f aca="false">G28/$I28*100</f>
        <v>4.82992655155278</v>
      </c>
      <c r="H62" s="90" t="n">
        <f aca="false">H28/$I28*100</f>
        <v>8.36116437663752</v>
      </c>
      <c r="I62" s="91" t="n">
        <f aca="false">B62+H62</f>
        <v>100</v>
      </c>
    </row>
    <row r="63" customFormat="false" ht="12" hidden="false" customHeight="false" outlineLevel="0" collapsed="false">
      <c r="A63" s="29" t="n">
        <v>2015</v>
      </c>
      <c r="B63" s="88" t="n">
        <f aca="false">B29/$I29*100</f>
        <v>87.0173435172354</v>
      </c>
      <c r="C63" s="89" t="n">
        <f aca="false">C29/$I29*100</f>
        <v>52.6417464773833</v>
      </c>
      <c r="D63" s="89" t="n">
        <f aca="false">D29/$I29*100</f>
        <v>0.699480425939612</v>
      </c>
      <c r="E63" s="89" t="n">
        <f aca="false">E29/$I29*100</f>
        <v>18.1036718592096</v>
      </c>
      <c r="F63" s="89" t="n">
        <f aca="false">F29/$I29*100</f>
        <v>10.1098037710922</v>
      </c>
      <c r="G63" s="89" t="n">
        <f aca="false">G29/$I29*100</f>
        <v>5.46264098361071</v>
      </c>
      <c r="H63" s="90" t="n">
        <f aca="false">H29/$I29*100</f>
        <v>12.9826564827646</v>
      </c>
      <c r="I63" s="91" t="n">
        <f aca="false">B63+H63</f>
        <v>100</v>
      </c>
    </row>
    <row r="64" customFormat="false" ht="12" hidden="false" customHeight="false" outlineLevel="0" collapsed="false">
      <c r="A64" s="29" t="n">
        <v>2016</v>
      </c>
      <c r="B64" s="88" t="n">
        <f aca="false">B30/$I30*100</f>
        <v>91.7332616061654</v>
      </c>
      <c r="C64" s="89" t="n">
        <f aca="false">C30/$I30*100</f>
        <v>59.281641064359</v>
      </c>
      <c r="D64" s="89" t="n">
        <f aca="false">D30/$I30*100</f>
        <v>1.21145165170876</v>
      </c>
      <c r="E64" s="89" t="n">
        <f aca="false">E30/$I30*100</f>
        <v>19.6547335102307</v>
      </c>
      <c r="F64" s="89" t="n">
        <f aca="false">F30/$I30*100</f>
        <v>5.10408809897934</v>
      </c>
      <c r="G64" s="89" t="n">
        <f aca="false">G30/$I30*100</f>
        <v>6.48134728088774</v>
      </c>
      <c r="H64" s="90" t="n">
        <f aca="false">H30/$I30*100</f>
        <v>8.26673839383456</v>
      </c>
      <c r="I64" s="91" t="n">
        <f aca="false">B64+H64</f>
        <v>100</v>
      </c>
    </row>
    <row r="65" customFormat="false" ht="12" hidden="false" customHeight="false" outlineLevel="0" collapsed="false">
      <c r="A65" s="29" t="n">
        <v>2017</v>
      </c>
      <c r="B65" s="88" t="n">
        <f aca="false">B31/$I31*100</f>
        <v>89.8074707011133</v>
      </c>
      <c r="C65" s="89" t="n">
        <f aca="false">C31/$I31*100</f>
        <v>54.2531582578935</v>
      </c>
      <c r="D65" s="89" t="n">
        <f aca="false">D31/$I31*100</f>
        <v>1.14444712175711</v>
      </c>
      <c r="E65" s="89" t="n">
        <f aca="false">E31/$I31*100</f>
        <v>21.1130596190364</v>
      </c>
      <c r="F65" s="89" t="n">
        <f aca="false">F31/$I31*100</f>
        <v>6.26301288397762</v>
      </c>
      <c r="G65" s="89" t="n">
        <f aca="false">G31/$I31*100</f>
        <v>7.03379281844866</v>
      </c>
      <c r="H65" s="90" t="n">
        <f aca="false">H31/$I31*100</f>
        <v>10.1925292988867</v>
      </c>
      <c r="I65" s="91" t="n">
        <f aca="false">B65+H65</f>
        <v>100</v>
      </c>
    </row>
    <row r="66" customFormat="false" ht="12" hidden="false" customHeight="false" outlineLevel="0" collapsed="false">
      <c r="A66" s="29" t="n">
        <v>2018</v>
      </c>
      <c r="B66" s="88" t="n">
        <f aca="false">B32/$I32*100</f>
        <v>93.3111799701529</v>
      </c>
      <c r="C66" s="89" t="n">
        <f aca="false">C32/$I32*100</f>
        <v>57.6297596713358</v>
      </c>
      <c r="D66" s="89" t="n">
        <f aca="false">D32/$I32*100</f>
        <v>1.61439867364686</v>
      </c>
      <c r="E66" s="89" t="n">
        <f aca="false">E32/$I32*100</f>
        <v>16.4471925624951</v>
      </c>
      <c r="F66" s="89" t="n">
        <f aca="false">F32/$I32*100</f>
        <v>7.21833433990036</v>
      </c>
      <c r="G66" s="89" t="n">
        <f aca="false">G32/$I32*100</f>
        <v>10.4014947227748</v>
      </c>
      <c r="H66" s="90" t="n">
        <f aca="false">H32/$I32*100</f>
        <v>6.68882002984711</v>
      </c>
      <c r="I66" s="91" t="n">
        <f aca="false">B66+H66</f>
        <v>100</v>
      </c>
    </row>
    <row r="67" customFormat="false" ht="12" hidden="false" customHeight="false" outlineLevel="0" collapsed="false">
      <c r="A67" s="29" t="n">
        <v>2019</v>
      </c>
      <c r="B67" s="88" t="n">
        <f aca="false">B33/$I33*100</f>
        <v>94.5146022576014</v>
      </c>
      <c r="C67" s="89" t="n">
        <f aca="false">C33/$I33*100</f>
        <v>64.0398887057932</v>
      </c>
      <c r="D67" s="89" t="n">
        <f aca="false">D33/$I33*100</f>
        <v>2.4974975496756</v>
      </c>
      <c r="E67" s="89" t="n">
        <f aca="false">E33/$I33*100</f>
        <v>16.6125174122509</v>
      </c>
      <c r="F67" s="89" t="n">
        <f aca="false">F33/$I33*100</f>
        <v>4.78148341676242</v>
      </c>
      <c r="G67" s="89" t="n">
        <f aca="false">G33/$I33*100</f>
        <v>6.58321517311929</v>
      </c>
      <c r="H67" s="90" t="n">
        <f aca="false">H33/$I33*100</f>
        <v>5.48539774239862</v>
      </c>
      <c r="I67" s="91" t="n">
        <f aca="false">B67+H67</f>
        <v>100</v>
      </c>
    </row>
    <row r="68" customFormat="false" ht="12" hidden="false" customHeight="false" outlineLevel="0" collapsed="false">
      <c r="A68" s="29" t="n">
        <v>2020</v>
      </c>
      <c r="B68" s="88" t="n">
        <f aca="false">B34/$I34*100</f>
        <v>93.2812227103988</v>
      </c>
      <c r="C68" s="89" t="n">
        <f aca="false">C34/$I34*100</f>
        <v>64.5633851708371</v>
      </c>
      <c r="D68" s="89" t="n">
        <f aca="false">D34/$I34*100</f>
        <v>2.35306273416267</v>
      </c>
      <c r="E68" s="89" t="n">
        <f aca="false">E34/$I34*100</f>
        <v>18.7293355874504</v>
      </c>
      <c r="F68" s="89" t="n">
        <f aca="false">F34/$I34*100</f>
        <v>2.31777381721809</v>
      </c>
      <c r="G68" s="89" t="n">
        <f aca="false">G34/$I34*100</f>
        <v>5.31766540073062</v>
      </c>
      <c r="H68" s="90" t="n">
        <f aca="false">H34/$I34*100</f>
        <v>6.71877728960116</v>
      </c>
      <c r="I68" s="91" t="n">
        <f aca="false">B68+H68</f>
        <v>100</v>
      </c>
    </row>
    <row r="69" customFormat="false" ht="12" hidden="false" customHeight="false" outlineLevel="0" collapsed="false">
      <c r="A69" s="29" t="n">
        <v>2021</v>
      </c>
      <c r="B69" s="88" t="n">
        <f aca="false">B35/$I35*100</f>
        <v>88.530096319932</v>
      </c>
      <c r="C69" s="89" t="n">
        <f aca="false">C35/$I35*100</f>
        <v>52.3645690765179</v>
      </c>
      <c r="D69" s="89" t="n">
        <f aca="false">D35/$I35*100</f>
        <v>1.79929776402975</v>
      </c>
      <c r="E69" s="89" t="n">
        <f aca="false">E35/$I35*100</f>
        <v>21.6734105105851</v>
      </c>
      <c r="F69" s="89" t="n">
        <f aca="false">F35/$I35*100</f>
        <v>6.46554593103124</v>
      </c>
      <c r="G69" s="89" t="n">
        <f aca="false">G35/$I35*100</f>
        <v>6.22727303776803</v>
      </c>
      <c r="H69" s="90" t="n">
        <f aca="false">H35/$I35*100</f>
        <v>11.469903680068</v>
      </c>
      <c r="I69" s="91" t="n">
        <f aca="false">B69+H69</f>
        <v>100</v>
      </c>
    </row>
    <row r="70" customFormat="false" ht="12" hidden="false" customHeight="false" outlineLevel="0" collapsed="false">
      <c r="A70" s="29" t="n">
        <v>2022</v>
      </c>
      <c r="B70" s="88" t="n">
        <f aca="false">B36/$I36*100</f>
        <v>88.6006694695561</v>
      </c>
      <c r="C70" s="89" t="n">
        <f aca="false">C36/$I36*100</f>
        <v>52.3181455748596</v>
      </c>
      <c r="D70" s="89" t="n">
        <f aca="false">D36/$I36*100</f>
        <v>1.79732737941144</v>
      </c>
      <c r="E70" s="89" t="n">
        <f aca="false">E36/$I36*100</f>
        <v>23.7032420258604</v>
      </c>
      <c r="F70" s="89" t="n">
        <f aca="false">F36/$I36*100</f>
        <v>4.7470798557724</v>
      </c>
      <c r="G70" s="89" t="n">
        <f aca="false">G36/$I36*100</f>
        <v>6.03487463365235</v>
      </c>
      <c r="H70" s="90" t="n">
        <f aca="false">H36/$I36*100</f>
        <v>11.3993305304439</v>
      </c>
      <c r="I70" s="91" t="n">
        <f aca="false">B70+H70</f>
        <v>100</v>
      </c>
    </row>
    <row r="71" customFormat="false" ht="12" hidden="false" customHeight="false" outlineLevel="0" collapsed="false">
      <c r="A71" s="29" t="n">
        <v>2023</v>
      </c>
      <c r="B71" s="88" t="n">
        <f aca="false">B37/$I37*100</f>
        <v>86.5661444592402</v>
      </c>
      <c r="C71" s="89" t="n">
        <f aca="false">C37/$I37*100</f>
        <v>60.0836117696927</v>
      </c>
      <c r="D71" s="89" t="n">
        <f aca="false">D37/$I37*100</f>
        <v>4.79524101781985</v>
      </c>
      <c r="E71" s="89" t="n">
        <f aca="false">E37/$I37*100</f>
        <v>15.9377344039167</v>
      </c>
      <c r="F71" s="89" t="n">
        <f aca="false">F37/$I37*100</f>
        <v>2.7263501025427</v>
      </c>
      <c r="G71" s="89" t="n">
        <f aca="false">G37/$I37*100</f>
        <v>3.0232071652682</v>
      </c>
      <c r="H71" s="90" t="n">
        <f aca="false">H37/$I37*100</f>
        <v>13.4338555407598</v>
      </c>
      <c r="I71" s="91" t="n">
        <f aca="false">B71+H71</f>
        <v>100</v>
      </c>
    </row>
    <row r="72" customFormat="false" ht="12" hidden="false" customHeight="false" outlineLevel="0" collapsed="false">
      <c r="A72" s="29" t="n">
        <v>2024</v>
      </c>
      <c r="B72" s="88" t="n">
        <f aca="false">B38/$I38*100</f>
        <v>88.4123615947755</v>
      </c>
      <c r="C72" s="89" t="n">
        <f aca="false">C38/$I38*100</f>
        <v>59.5196095006259</v>
      </c>
      <c r="D72" s="89" t="n">
        <f aca="false">D38/$I38*100</f>
        <v>2.6775669032517</v>
      </c>
      <c r="E72" s="89" t="n">
        <f aca="false">E38/$I38*100</f>
        <v>16.468713441548</v>
      </c>
      <c r="F72" s="89" t="n">
        <f aca="false">F38/$I38*100</f>
        <v>6.20610982300868</v>
      </c>
      <c r="G72" s="89" t="n">
        <f aca="false">G38/$I38*100</f>
        <v>3.54036192634119</v>
      </c>
      <c r="H72" s="90" t="n">
        <f aca="false">H38/$I38*100</f>
        <v>11.5876384052246</v>
      </c>
      <c r="I72" s="91" t="n">
        <f aca="false">B72+H72</f>
        <v>100</v>
      </c>
    </row>
    <row r="73" s="1" customFormat="true" ht="12.75" hidden="false" customHeight="false" outlineLevel="0" collapsed="false">
      <c r="B73" s="68"/>
      <c r="C73" s="69"/>
      <c r="D73" s="69"/>
      <c r="E73" s="69"/>
      <c r="F73" s="69"/>
      <c r="G73" s="69"/>
      <c r="H73" s="70"/>
      <c r="I73" s="69"/>
      <c r="J73" s="10"/>
    </row>
    <row r="74" s="1" customFormat="true" ht="12.75" hidden="false" customHeight="false" outlineLevel="0" collapsed="false">
      <c r="B74" s="68"/>
      <c r="C74" s="69"/>
      <c r="D74" s="69"/>
      <c r="E74" s="69"/>
      <c r="F74" s="69"/>
      <c r="G74" s="69"/>
      <c r="H74" s="70"/>
      <c r="I74" s="69"/>
      <c r="J74" s="10"/>
    </row>
    <row r="75" s="17" customFormat="true" ht="12.75" hidden="false" customHeight="false" outlineLevel="0" collapsed="false">
      <c r="A75" s="16" t="s">
        <v>102</v>
      </c>
      <c r="B75" s="74"/>
      <c r="C75" s="75"/>
      <c r="D75" s="75"/>
      <c r="E75" s="75"/>
      <c r="F75" s="75"/>
      <c r="G75" s="75"/>
      <c r="H75" s="74"/>
      <c r="I75" s="75"/>
    </row>
    <row r="76" s="19" customFormat="true" ht="3" hidden="false" customHeight="true" outlineLevel="0" collapsed="false">
      <c r="B76" s="76"/>
      <c r="C76" s="77"/>
      <c r="D76" s="77"/>
      <c r="E76" s="77"/>
      <c r="F76" s="77"/>
      <c r="G76" s="77"/>
      <c r="H76" s="76"/>
      <c r="I76" s="77"/>
    </row>
    <row r="77" s="80" customFormat="true" ht="25.5" hidden="false" customHeight="false" outlineLevel="0" collapsed="false">
      <c r="A77" s="58" t="s">
        <v>70</v>
      </c>
      <c r="B77" s="78" t="s">
        <v>71</v>
      </c>
      <c r="C77" s="21" t="s">
        <v>72</v>
      </c>
      <c r="D77" s="21" t="s">
        <v>73</v>
      </c>
      <c r="E77" s="21" t="s">
        <v>91</v>
      </c>
      <c r="F77" s="21" t="s">
        <v>92</v>
      </c>
      <c r="G77" s="21" t="s">
        <v>101</v>
      </c>
      <c r="H77" s="78" t="s">
        <v>83</v>
      </c>
      <c r="I77" s="79" t="s">
        <v>63</v>
      </c>
    </row>
    <row r="78" s="19" customFormat="true" ht="12" hidden="false" customHeight="false" outlineLevel="0" collapsed="false">
      <c r="A78" s="29" t="n">
        <v>1994</v>
      </c>
      <c r="B78" s="81" t="n">
        <f aca="false">SUM(C78:G78)</f>
        <v>104763645.86631</v>
      </c>
      <c r="C78" s="82" t="n">
        <v>47854421.2086653</v>
      </c>
      <c r="D78" s="82" t="n">
        <v>1829388.20684892</v>
      </c>
      <c r="E78" s="82" t="n">
        <v>12798101.52</v>
      </c>
      <c r="F78" s="82" t="n">
        <v>39651989.3834504</v>
      </c>
      <c r="G78" s="82" t="n">
        <v>2629745.54734533</v>
      </c>
      <c r="H78" s="81" t="n">
        <v>10729665.58555</v>
      </c>
      <c r="I78" s="83" t="n">
        <f aca="false">B78+H78</f>
        <v>115493311.45186</v>
      </c>
      <c r="L78" s="109"/>
    </row>
    <row r="79" s="19" customFormat="true" ht="12" hidden="false" customHeight="false" outlineLevel="0" collapsed="false">
      <c r="A79" s="29" t="n">
        <v>1995</v>
      </c>
      <c r="B79" s="81" t="n">
        <f aca="false">SUM(C79:G79)</f>
        <v>93818398.21407</v>
      </c>
      <c r="C79" s="82" t="n">
        <v>39169995.4284086</v>
      </c>
      <c r="D79" s="82" t="n">
        <v>4482001.10677987</v>
      </c>
      <c r="E79" s="82" t="n">
        <v>13781394.73</v>
      </c>
      <c r="F79" s="82" t="n">
        <v>34926069.8539195</v>
      </c>
      <c r="G79" s="82" t="n">
        <v>1458937.09496202</v>
      </c>
      <c r="H79" s="81" t="n">
        <v>14772639.00337</v>
      </c>
      <c r="I79" s="83" t="n">
        <f aca="false">B79+H79</f>
        <v>108591037.21744</v>
      </c>
      <c r="L79" s="109"/>
    </row>
    <row r="80" s="19" customFormat="true" ht="12" hidden="false" customHeight="false" outlineLevel="0" collapsed="false">
      <c r="A80" s="29" t="n">
        <v>1996</v>
      </c>
      <c r="B80" s="81" t="n">
        <f aca="false">SUM(C80:G80)</f>
        <v>107950722.46595</v>
      </c>
      <c r="C80" s="82" t="n">
        <v>44509060.8490132</v>
      </c>
      <c r="D80" s="82" t="n">
        <v>4992707</v>
      </c>
      <c r="E80" s="82" t="n">
        <v>12279768</v>
      </c>
      <c r="F80" s="82" t="n">
        <v>44812388.6169368</v>
      </c>
      <c r="G80" s="82" t="n">
        <v>1356798</v>
      </c>
      <c r="H80" s="81" t="n">
        <v>10963030.41749</v>
      </c>
      <c r="I80" s="83" t="n">
        <f aca="false">B80+H80</f>
        <v>118913752.88344</v>
      </c>
      <c r="L80" s="109"/>
    </row>
    <row r="81" s="19" customFormat="true" ht="12" hidden="false" customHeight="false" outlineLevel="0" collapsed="false">
      <c r="A81" s="29" t="n">
        <v>1997</v>
      </c>
      <c r="B81" s="81" t="n">
        <f aca="false">SUM(C81:G81)</f>
        <v>131909863.99245</v>
      </c>
      <c r="C81" s="82" t="n">
        <v>54211168.0945253</v>
      </c>
      <c r="D81" s="82" t="n">
        <v>5061308</v>
      </c>
      <c r="E81" s="82" t="n">
        <v>17607863</v>
      </c>
      <c r="F81" s="82" t="n">
        <v>53223000.8979247</v>
      </c>
      <c r="G81" s="82" t="n">
        <v>1806524</v>
      </c>
      <c r="H81" s="81" t="n">
        <v>18480930.98332</v>
      </c>
      <c r="I81" s="83" t="n">
        <f aca="false">B81+H81</f>
        <v>150390794.97577</v>
      </c>
      <c r="L81" s="109"/>
    </row>
    <row r="82" s="19" customFormat="true" ht="12" hidden="false" customHeight="false" outlineLevel="0" collapsed="false">
      <c r="A82" s="29" t="n">
        <v>1998</v>
      </c>
      <c r="B82" s="81" t="n">
        <f aca="false">SUM(C82:G82)</f>
        <v>185205277.07857</v>
      </c>
      <c r="C82" s="82" t="n">
        <v>77301849.637387</v>
      </c>
      <c r="D82" s="82" t="n">
        <v>12279774</v>
      </c>
      <c r="E82" s="82" t="n">
        <v>18850323</v>
      </c>
      <c r="F82" s="82" t="n">
        <v>73770079.4411829</v>
      </c>
      <c r="G82" s="82" t="n">
        <v>3003251</v>
      </c>
      <c r="H82" s="81" t="n">
        <v>14282723.96453</v>
      </c>
      <c r="I82" s="83" t="n">
        <f aca="false">B82+H82</f>
        <v>199488001.0431</v>
      </c>
      <c r="L82" s="109"/>
    </row>
    <row r="83" s="19" customFormat="true" ht="12" hidden="false" customHeight="false" outlineLevel="0" collapsed="false">
      <c r="A83" s="29" t="n">
        <v>1999</v>
      </c>
      <c r="B83" s="81" t="n">
        <f aca="false">SUM(C83:G83)</f>
        <v>197713240.22566</v>
      </c>
      <c r="C83" s="82" t="n">
        <v>83839919.1663481</v>
      </c>
      <c r="D83" s="82" t="n">
        <v>13811884</v>
      </c>
      <c r="E83" s="82" t="n">
        <v>17423395</v>
      </c>
      <c r="F83" s="82" t="n">
        <v>79413742.0593118</v>
      </c>
      <c r="G83" s="82" t="n">
        <v>3224300</v>
      </c>
      <c r="H83" s="81" t="n">
        <v>12113758.95237</v>
      </c>
      <c r="I83" s="83" t="n">
        <f aca="false">B83+H83</f>
        <v>209826999.17803</v>
      </c>
      <c r="L83" s="109"/>
    </row>
    <row r="84" s="19" customFormat="true" ht="12" hidden="false" customHeight="false" outlineLevel="0" collapsed="false">
      <c r="A84" s="29" t="n">
        <v>2000</v>
      </c>
      <c r="B84" s="81" t="n">
        <f aca="false">SUM(C84:G84)</f>
        <v>145558982.85193</v>
      </c>
      <c r="C84" s="82" t="n">
        <v>68604003.0988867</v>
      </c>
      <c r="D84" s="82" t="n">
        <v>8156023</v>
      </c>
      <c r="E84" s="82" t="n">
        <v>17031841</v>
      </c>
      <c r="F84" s="82" t="n">
        <v>48974246.7530433</v>
      </c>
      <c r="G84" s="82" t="n">
        <v>2792869</v>
      </c>
      <c r="H84" s="81" t="n">
        <v>11998314.50152</v>
      </c>
      <c r="I84" s="83" t="n">
        <f aca="false">B84+H84</f>
        <v>157557297.35345</v>
      </c>
      <c r="L84" s="109"/>
    </row>
    <row r="85" s="19" customFormat="true" ht="12" hidden="false" customHeight="false" outlineLevel="0" collapsed="false">
      <c r="A85" s="29" t="n">
        <v>2001</v>
      </c>
      <c r="B85" s="81" t="n">
        <f aca="false">SUM(C85:G85)</f>
        <v>145461655.27956</v>
      </c>
      <c r="C85" s="82" t="n">
        <v>68635406.3497255</v>
      </c>
      <c r="D85" s="82" t="n">
        <v>8605751</v>
      </c>
      <c r="E85" s="82" t="n">
        <v>20737283.71</v>
      </c>
      <c r="F85" s="82" t="n">
        <v>47483214.2198345</v>
      </c>
      <c r="G85" s="82" t="n">
        <v>0</v>
      </c>
      <c r="H85" s="81" t="n">
        <v>14029807.42269</v>
      </c>
      <c r="I85" s="83" t="n">
        <f aca="false">B85+H85</f>
        <v>159491462.70225</v>
      </c>
      <c r="L85" s="109"/>
    </row>
    <row r="86" s="19" customFormat="true" ht="12" hidden="false" customHeight="false" outlineLevel="0" collapsed="false">
      <c r="A86" s="29" t="n">
        <v>2002</v>
      </c>
      <c r="B86" s="81" t="n">
        <f aca="false">SUM(C86:G86)</f>
        <v>111408861.8925</v>
      </c>
      <c r="C86" s="82" t="n">
        <v>42809121.6325</v>
      </c>
      <c r="D86" s="82" t="n">
        <v>4206952</v>
      </c>
      <c r="E86" s="82" t="n">
        <v>25074756.85</v>
      </c>
      <c r="F86" s="82" t="n">
        <v>35603821.41</v>
      </c>
      <c r="G86" s="82" t="n">
        <v>3714210</v>
      </c>
      <c r="H86" s="81" t="n">
        <v>19284093.81755</v>
      </c>
      <c r="I86" s="83" t="n">
        <f aca="false">B86+H86</f>
        <v>130692955.71005</v>
      </c>
      <c r="L86" s="109"/>
    </row>
    <row r="87" s="19" customFormat="true" ht="12" hidden="false" customHeight="false" outlineLevel="0" collapsed="false">
      <c r="A87" s="29" t="n">
        <v>2003</v>
      </c>
      <c r="B87" s="81" t="n">
        <f aca="false">SUM(C87:G87)</f>
        <v>142471273.47</v>
      </c>
      <c r="C87" s="82" t="n">
        <v>63112773.596</v>
      </c>
      <c r="D87" s="82" t="n">
        <v>4589400</v>
      </c>
      <c r="E87" s="82" t="n">
        <v>28771695.7</v>
      </c>
      <c r="F87" s="82" t="n">
        <v>35555768.14</v>
      </c>
      <c r="G87" s="82" t="n">
        <v>10441636.034</v>
      </c>
      <c r="H87" s="81" t="n">
        <v>24328763.00996</v>
      </c>
      <c r="I87" s="83" t="n">
        <f aca="false">B87+H87</f>
        <v>166800036.47996</v>
      </c>
      <c r="L87" s="109"/>
    </row>
    <row r="88" s="19" customFormat="true" ht="12" hidden="false" customHeight="false" outlineLevel="0" collapsed="false">
      <c r="A88" s="29" t="n">
        <v>2004</v>
      </c>
      <c r="B88" s="81" t="n">
        <f aca="false">SUM(C88:G88)</f>
        <v>130579547.2956</v>
      </c>
      <c r="C88" s="82" t="n">
        <v>57083370.0256</v>
      </c>
      <c r="D88" s="82" t="n">
        <v>1651667</v>
      </c>
      <c r="E88" s="82" t="n">
        <v>27496688.97</v>
      </c>
      <c r="F88" s="82" t="n">
        <v>33880447</v>
      </c>
      <c r="G88" s="82" t="n">
        <v>10467374.3</v>
      </c>
      <c r="H88" s="81" t="n">
        <v>9691621.7044</v>
      </c>
      <c r="I88" s="83" t="n">
        <f aca="false">B88+H88</f>
        <v>140271169</v>
      </c>
      <c r="L88" s="109"/>
    </row>
    <row r="89" s="19" customFormat="true" ht="12" hidden="false" customHeight="false" outlineLevel="0" collapsed="false">
      <c r="A89" s="29" t="n">
        <v>2005</v>
      </c>
      <c r="B89" s="81" t="n">
        <f aca="false">SUM(C89:G89)</f>
        <v>170210835.3364</v>
      </c>
      <c r="C89" s="82" t="n">
        <v>77745087.2252</v>
      </c>
      <c r="D89" s="82" t="n">
        <v>5155585</v>
      </c>
      <c r="E89" s="82" t="n">
        <v>27287913.13</v>
      </c>
      <c r="F89" s="82" t="n">
        <v>37236500</v>
      </c>
      <c r="G89" s="82" t="n">
        <v>22785749.9812</v>
      </c>
      <c r="H89" s="81" t="n">
        <v>16803167.6636</v>
      </c>
      <c r="I89" s="83" t="n">
        <f aca="false">B89+H89</f>
        <v>187014003</v>
      </c>
      <c r="L89" s="109"/>
    </row>
    <row r="90" s="19" customFormat="true" ht="12" hidden="false" customHeight="false" outlineLevel="0" collapsed="false">
      <c r="A90" s="29" t="n">
        <v>2006</v>
      </c>
      <c r="B90" s="81" t="n">
        <f aca="false">SUM(C90:G90)</f>
        <v>155405314.3676</v>
      </c>
      <c r="C90" s="82" t="n">
        <v>69325067.6876</v>
      </c>
      <c r="D90" s="82" t="n">
        <v>8167853</v>
      </c>
      <c r="E90" s="82" t="n">
        <v>28764578.93</v>
      </c>
      <c r="F90" s="82" t="n">
        <v>36195000</v>
      </c>
      <c r="G90" s="82" t="n">
        <v>12952814.75</v>
      </c>
      <c r="H90" s="81" t="n">
        <v>9034666.6324</v>
      </c>
      <c r="I90" s="83" t="n">
        <f aca="false">B90+H90</f>
        <v>164439981</v>
      </c>
      <c r="L90" s="109"/>
    </row>
    <row r="91" s="19" customFormat="true" ht="12" hidden="false" customHeight="false" outlineLevel="0" collapsed="false">
      <c r="A91" s="29" t="n">
        <v>2007</v>
      </c>
      <c r="B91" s="81" t="n">
        <f aca="false">SUM(C91:G91)</f>
        <v>155761473.1098</v>
      </c>
      <c r="C91" s="82" t="n">
        <v>66966608.0677</v>
      </c>
      <c r="D91" s="82" t="n">
        <v>3185334</v>
      </c>
      <c r="E91" s="82" t="n">
        <v>30068566.67</v>
      </c>
      <c r="F91" s="82" t="n">
        <v>41815000</v>
      </c>
      <c r="G91" s="82" t="n">
        <v>13725964.3721</v>
      </c>
      <c r="H91" s="81" t="n">
        <v>14045970.8902</v>
      </c>
      <c r="I91" s="83" t="n">
        <f aca="false">B91+H91</f>
        <v>169807444</v>
      </c>
      <c r="L91" s="109"/>
    </row>
    <row r="92" s="19" customFormat="true" ht="12" hidden="false" customHeight="false" outlineLevel="0" collapsed="false">
      <c r="A92" s="29" t="n">
        <v>2008</v>
      </c>
      <c r="B92" s="81" t="n">
        <f aca="false">SUM(C92:G92)</f>
        <v>139325950.143</v>
      </c>
      <c r="C92" s="82" t="n">
        <v>56568707.523</v>
      </c>
      <c r="D92" s="82" t="n">
        <v>5515333</v>
      </c>
      <c r="E92" s="82" t="n">
        <v>27762119.62</v>
      </c>
      <c r="F92" s="82" t="n">
        <v>37675000</v>
      </c>
      <c r="G92" s="82" t="n">
        <v>11804790</v>
      </c>
      <c r="H92" s="81" t="n">
        <v>15751293.857</v>
      </c>
      <c r="I92" s="83" t="n">
        <f aca="false">B92+H92</f>
        <v>155077244</v>
      </c>
      <c r="L92" s="109"/>
    </row>
    <row r="93" s="19" customFormat="true" ht="12" hidden="false" customHeight="false" outlineLevel="0" collapsed="false">
      <c r="A93" s="29" t="n">
        <v>2009</v>
      </c>
      <c r="B93" s="81" t="n">
        <f aca="false">SUM(C93:G93)</f>
        <v>169121985.064</v>
      </c>
      <c r="C93" s="82" t="n">
        <v>73349295.504</v>
      </c>
      <c r="D93" s="82" t="n">
        <v>7890230</v>
      </c>
      <c r="E93" s="82" t="n">
        <v>29543878.66</v>
      </c>
      <c r="F93" s="82" t="n">
        <v>46900000</v>
      </c>
      <c r="G93" s="82" t="n">
        <v>11438580.9</v>
      </c>
      <c r="H93" s="81" t="n">
        <v>12058428.936</v>
      </c>
      <c r="I93" s="83" t="n">
        <f aca="false">B93+H93</f>
        <v>181180414</v>
      </c>
      <c r="L93" s="109"/>
    </row>
    <row r="94" s="19" customFormat="true" ht="12" hidden="false" customHeight="false" outlineLevel="0" collapsed="false">
      <c r="A94" s="29" t="n">
        <v>2010</v>
      </c>
      <c r="B94" s="81" t="n">
        <f aca="false">SUM(C94:G94)</f>
        <v>152575656.96</v>
      </c>
      <c r="C94" s="82" t="n">
        <v>59450727.44</v>
      </c>
      <c r="D94" s="82" t="n">
        <v>7406334</v>
      </c>
      <c r="E94" s="82" t="n">
        <v>30401685.52</v>
      </c>
      <c r="F94" s="82" t="n">
        <v>46529393</v>
      </c>
      <c r="G94" s="82" t="n">
        <v>8787517</v>
      </c>
      <c r="H94" s="81" t="n">
        <v>13965376.04</v>
      </c>
      <c r="I94" s="83" t="n">
        <f aca="false">B94+H94</f>
        <v>166541033</v>
      </c>
      <c r="L94" s="109"/>
    </row>
    <row r="95" s="19" customFormat="true" ht="12" hidden="false" customHeight="false" outlineLevel="0" collapsed="false">
      <c r="A95" s="29" t="n">
        <v>2011</v>
      </c>
      <c r="B95" s="81" t="n">
        <f aca="false">SUM(C95:G95)</f>
        <v>156799945</v>
      </c>
      <c r="C95" s="82" t="n">
        <v>56536526.0953689</v>
      </c>
      <c r="D95" s="82" t="n">
        <v>8465667</v>
      </c>
      <c r="E95" s="82" t="n">
        <v>27894046.572</v>
      </c>
      <c r="F95" s="82" t="n">
        <v>50271250</v>
      </c>
      <c r="G95" s="82" t="n">
        <v>13632455.3326311</v>
      </c>
      <c r="H95" s="81" t="n">
        <v>16878532.98</v>
      </c>
      <c r="I95" s="83" t="n">
        <f aca="false">B95+H95</f>
        <v>173678477.98</v>
      </c>
      <c r="L95" s="109"/>
    </row>
    <row r="96" s="19" customFormat="true" ht="12" hidden="false" customHeight="false" outlineLevel="0" collapsed="false">
      <c r="A96" s="29" t="n">
        <v>2012</v>
      </c>
      <c r="B96" s="81" t="n">
        <f aca="false">SUM(C96:G96)</f>
        <v>164744330.4949</v>
      </c>
      <c r="C96" s="82" t="n">
        <v>60507660.0648999</v>
      </c>
      <c r="D96" s="82" t="n">
        <v>13676200</v>
      </c>
      <c r="E96" s="82" t="n">
        <v>27450328.43</v>
      </c>
      <c r="F96" s="82" t="n">
        <v>48696428</v>
      </c>
      <c r="G96" s="82" t="n">
        <v>14413714</v>
      </c>
      <c r="H96" s="81" t="n">
        <v>20683441.5051</v>
      </c>
      <c r="I96" s="83" t="n">
        <f aca="false">B96+H96</f>
        <v>185427772</v>
      </c>
      <c r="L96" s="109"/>
    </row>
    <row r="97" s="19" customFormat="true" ht="12" hidden="false" customHeight="false" outlineLevel="0" collapsed="false">
      <c r="A97" s="29" t="n">
        <v>2013</v>
      </c>
      <c r="B97" s="81" t="n">
        <f aca="false">SUM(C97:G97)</f>
        <v>169439000.2254</v>
      </c>
      <c r="C97" s="82" t="n">
        <v>66400128.3553999</v>
      </c>
      <c r="D97" s="82" t="n">
        <v>9112500</v>
      </c>
      <c r="E97" s="82" t="n">
        <v>35467048.37</v>
      </c>
      <c r="F97" s="82" t="n">
        <v>46061757</v>
      </c>
      <c r="G97" s="82" t="n">
        <v>12397566.5</v>
      </c>
      <c r="H97" s="81" t="n">
        <v>15633981.7746</v>
      </c>
      <c r="I97" s="83" t="n">
        <f aca="false">B97+H97</f>
        <v>185072982</v>
      </c>
      <c r="L97" s="109"/>
    </row>
    <row r="98" s="19" customFormat="true" ht="12" hidden="false" customHeight="false" outlineLevel="0" collapsed="false">
      <c r="A98" s="29" t="n">
        <v>2014</v>
      </c>
      <c r="B98" s="81" t="n">
        <f aca="false">SUM(C98:G98)</f>
        <v>202745730</v>
      </c>
      <c r="C98" s="82" t="n">
        <v>75294878.1205907</v>
      </c>
      <c r="D98" s="82" t="n">
        <v>11734303</v>
      </c>
      <c r="E98" s="82" t="n">
        <v>35837372.23</v>
      </c>
      <c r="F98" s="82" t="n">
        <v>64469234</v>
      </c>
      <c r="G98" s="82" t="n">
        <v>15409942.6494093</v>
      </c>
      <c r="H98" s="81" t="n">
        <v>17526634</v>
      </c>
      <c r="I98" s="83" t="n">
        <f aca="false">B98+H98</f>
        <v>220272364</v>
      </c>
      <c r="L98" s="109"/>
    </row>
    <row r="99" s="19" customFormat="true" ht="12" hidden="false" customHeight="false" outlineLevel="0" collapsed="false">
      <c r="A99" s="29" t="n">
        <v>2015</v>
      </c>
      <c r="B99" s="81" t="n">
        <f aca="false">SUM(C99:G99)</f>
        <v>196801355</v>
      </c>
      <c r="C99" s="82" t="n">
        <v>74771840.75</v>
      </c>
      <c r="D99" s="82" t="n">
        <v>8612052</v>
      </c>
      <c r="E99" s="82" t="n">
        <v>33425910.25</v>
      </c>
      <c r="F99" s="82" t="n">
        <v>61027372</v>
      </c>
      <c r="G99" s="82" t="n">
        <v>18964180</v>
      </c>
      <c r="H99" s="81" t="n">
        <v>18204453</v>
      </c>
      <c r="I99" s="83" t="n">
        <f aca="false">B99+H99</f>
        <v>215005808</v>
      </c>
      <c r="L99" s="109"/>
    </row>
    <row r="100" s="19" customFormat="true" ht="12" hidden="false" customHeight="false" outlineLevel="0" collapsed="false">
      <c r="A100" s="29" t="n">
        <v>2016</v>
      </c>
      <c r="B100" s="81" t="n">
        <f aca="false">SUM(C100:G100)</f>
        <v>157147271</v>
      </c>
      <c r="C100" s="82" t="n">
        <v>64335548.2555408</v>
      </c>
      <c r="D100" s="82" t="n">
        <v>9806831</v>
      </c>
      <c r="E100" s="82" t="n">
        <v>26525663.5</v>
      </c>
      <c r="F100" s="82" t="n">
        <v>43441135</v>
      </c>
      <c r="G100" s="82" t="n">
        <v>13038093.2444592</v>
      </c>
      <c r="H100" s="81" t="n">
        <v>14330912</v>
      </c>
      <c r="I100" s="83" t="n">
        <f aca="false">B100+H100</f>
        <v>171478183</v>
      </c>
      <c r="L100" s="109"/>
    </row>
    <row r="101" s="19" customFormat="true" ht="12" hidden="false" customHeight="false" outlineLevel="0" collapsed="false">
      <c r="A101" s="29" t="n">
        <v>2017</v>
      </c>
      <c r="B101" s="81" t="n">
        <f aca="false">SUM(C101:G101)</f>
        <v>172458331</v>
      </c>
      <c r="C101" s="82" t="n">
        <v>72689501.84</v>
      </c>
      <c r="D101" s="82" t="n">
        <v>10123249</v>
      </c>
      <c r="E101" s="82" t="n">
        <v>29641413.16</v>
      </c>
      <c r="F101" s="82" t="n">
        <v>44566630</v>
      </c>
      <c r="G101" s="82" t="n">
        <v>15437537</v>
      </c>
      <c r="H101" s="81" t="n">
        <v>20435517</v>
      </c>
      <c r="I101" s="83" t="n">
        <f aca="false">B101+H101</f>
        <v>192893848</v>
      </c>
      <c r="L101" s="109"/>
    </row>
    <row r="102" s="19" customFormat="true" ht="12" hidden="false" customHeight="false" outlineLevel="0" collapsed="false">
      <c r="A102" s="29" t="n">
        <v>2018</v>
      </c>
      <c r="B102" s="81" t="n">
        <f aca="false">SUM(C102:G102)</f>
        <v>170583949</v>
      </c>
      <c r="C102" s="82" t="n">
        <v>66182500.33</v>
      </c>
      <c r="D102" s="82" t="n">
        <v>9795316</v>
      </c>
      <c r="E102" s="82" t="n">
        <v>32573719.67</v>
      </c>
      <c r="F102" s="82" t="n">
        <v>42723291</v>
      </c>
      <c r="G102" s="82" t="n">
        <v>19309122</v>
      </c>
      <c r="H102" s="81" t="n">
        <v>19657410</v>
      </c>
      <c r="I102" s="83" t="n">
        <f aca="false">B102+H102</f>
        <v>190241359</v>
      </c>
      <c r="L102" s="109"/>
    </row>
    <row r="103" s="19" customFormat="true" ht="12" hidden="false" customHeight="false" outlineLevel="0" collapsed="false">
      <c r="A103" s="29" t="n">
        <v>2019</v>
      </c>
      <c r="B103" s="81" t="n">
        <f aca="false">SUM(C103:G103)</f>
        <v>190406217</v>
      </c>
      <c r="C103" s="82" t="n">
        <v>81873610.01</v>
      </c>
      <c r="D103" s="82" t="n">
        <v>10185050</v>
      </c>
      <c r="E103" s="82" t="n">
        <v>31560697.99</v>
      </c>
      <c r="F103" s="82" t="n">
        <v>49344294</v>
      </c>
      <c r="G103" s="82" t="n">
        <v>17442565</v>
      </c>
      <c r="H103" s="81" t="n">
        <v>13980717</v>
      </c>
      <c r="I103" s="83" t="n">
        <f aca="false">B103+H103</f>
        <v>204386934</v>
      </c>
      <c r="L103" s="109"/>
    </row>
    <row r="104" s="19" customFormat="true" ht="12" hidden="false" customHeight="false" outlineLevel="0" collapsed="false">
      <c r="A104" s="29" t="n">
        <v>2020</v>
      </c>
      <c r="B104" s="81" t="n">
        <f aca="false">SUM(C104:G104)</f>
        <v>125813244</v>
      </c>
      <c r="C104" s="82" t="n">
        <v>55035050.69</v>
      </c>
      <c r="D104" s="82" t="n">
        <v>9942127</v>
      </c>
      <c r="E104" s="82" t="n">
        <v>16030333.31</v>
      </c>
      <c r="F104" s="82" t="n">
        <v>35552897</v>
      </c>
      <c r="G104" s="82" t="n">
        <v>9252836</v>
      </c>
      <c r="H104" s="81" t="n">
        <v>9939760</v>
      </c>
      <c r="I104" s="83" t="n">
        <f aca="false">B104+H104</f>
        <v>135753004</v>
      </c>
      <c r="L104" s="109"/>
    </row>
    <row r="105" s="19" customFormat="true" ht="12" hidden="false" customHeight="false" outlineLevel="0" collapsed="false">
      <c r="A105" s="29" t="n">
        <v>2021</v>
      </c>
      <c r="B105" s="81" t="n">
        <f aca="false">SUM(C105:G105)</f>
        <v>235540547</v>
      </c>
      <c r="C105" s="82" t="n">
        <v>90619638.55</v>
      </c>
      <c r="D105" s="82" t="n">
        <v>12275215</v>
      </c>
      <c r="E105" s="82" t="n">
        <v>42236591.45</v>
      </c>
      <c r="F105" s="82" t="n">
        <v>70374824</v>
      </c>
      <c r="G105" s="82" t="n">
        <v>20034278</v>
      </c>
      <c r="H105" s="81" t="n">
        <v>17573966</v>
      </c>
      <c r="I105" s="83" t="n">
        <f aca="false">B105+H105</f>
        <v>253114513</v>
      </c>
      <c r="L105" s="109"/>
    </row>
    <row r="106" s="19" customFormat="true" ht="12" hidden="false" customHeight="false" outlineLevel="0" collapsed="false">
      <c r="A106" s="29" t="n">
        <v>2022</v>
      </c>
      <c r="B106" s="81" t="n">
        <f aca="false">SUM(C106:G106)</f>
        <v>188435385</v>
      </c>
      <c r="C106" s="82" t="n">
        <v>83600959.83</v>
      </c>
      <c r="D106" s="82" t="n">
        <v>9616297</v>
      </c>
      <c r="E106" s="82" t="n">
        <v>27575739.17</v>
      </c>
      <c r="F106" s="82" t="n">
        <v>55534102</v>
      </c>
      <c r="G106" s="82" t="n">
        <v>12108287</v>
      </c>
      <c r="H106" s="81" t="n">
        <v>22780648</v>
      </c>
      <c r="I106" s="83" t="n">
        <f aca="false">B106+H106</f>
        <v>211216033</v>
      </c>
      <c r="L106" s="109"/>
    </row>
    <row r="107" s="19" customFormat="true" ht="12" hidden="false" customHeight="false" outlineLevel="0" collapsed="false">
      <c r="A107" s="29" t="n">
        <v>2023</v>
      </c>
      <c r="B107" s="81" t="n">
        <f aca="false">SUM(C107:G107)</f>
        <v>238320333</v>
      </c>
      <c r="C107" s="82" t="n">
        <v>89966126.04</v>
      </c>
      <c r="D107" s="82" t="n">
        <v>13233753</v>
      </c>
      <c r="E107" s="82" t="n">
        <v>40317328.96</v>
      </c>
      <c r="F107" s="82" t="n">
        <v>76188362</v>
      </c>
      <c r="G107" s="82" t="n">
        <v>18614763</v>
      </c>
      <c r="H107" s="81" t="n">
        <v>19313411</v>
      </c>
      <c r="I107" s="83" t="n">
        <f aca="false">B107+H107</f>
        <v>257633744</v>
      </c>
      <c r="L107" s="109"/>
    </row>
    <row r="108" s="19" customFormat="true" ht="12" hidden="false" customHeight="false" outlineLevel="0" collapsed="false">
      <c r="A108" s="29" t="n">
        <v>2024</v>
      </c>
      <c r="B108" s="81" t="n">
        <f aca="false">SUM(C108:G108)</f>
        <v>196929969</v>
      </c>
      <c r="C108" s="82" t="n">
        <v>85080124.04</v>
      </c>
      <c r="D108" s="82" t="n">
        <v>9427840</v>
      </c>
      <c r="E108" s="82" t="n">
        <v>28282632.96</v>
      </c>
      <c r="F108" s="82" t="n">
        <v>61531952</v>
      </c>
      <c r="G108" s="82" t="n">
        <v>12607420</v>
      </c>
      <c r="H108" s="81" t="n">
        <v>19865849</v>
      </c>
      <c r="I108" s="83" t="n">
        <f aca="false">B108+H108</f>
        <v>216795818</v>
      </c>
      <c r="L108" s="109"/>
    </row>
    <row r="109" s="19" customFormat="true" ht="12" hidden="false" customHeight="false" outlineLevel="0" collapsed="false">
      <c r="B109" s="76"/>
      <c r="C109" s="77"/>
      <c r="D109" s="77"/>
      <c r="E109" s="77"/>
      <c r="F109" s="77"/>
      <c r="G109" s="77"/>
      <c r="H109" s="76"/>
      <c r="I109" s="77"/>
    </row>
    <row r="110" s="19" customFormat="true" ht="12" hidden="false" customHeight="false" outlineLevel="0" collapsed="false">
      <c r="B110" s="76"/>
      <c r="C110" s="77"/>
      <c r="D110" s="77"/>
      <c r="E110" s="77"/>
      <c r="F110" s="77"/>
      <c r="G110" s="77"/>
      <c r="H110" s="76"/>
      <c r="I110" s="77"/>
    </row>
    <row r="111" s="19" customFormat="true" ht="25.5" hidden="false" customHeight="false" outlineLevel="0" collapsed="false">
      <c r="A111" s="58" t="s">
        <v>86</v>
      </c>
      <c r="B111" s="78" t="s">
        <v>71</v>
      </c>
      <c r="C111" s="21" t="s">
        <v>72</v>
      </c>
      <c r="D111" s="21" t="s">
        <v>73</v>
      </c>
      <c r="E111" s="21" t="s">
        <v>91</v>
      </c>
      <c r="F111" s="21" t="s">
        <v>92</v>
      </c>
      <c r="G111" s="21" t="s">
        <v>101</v>
      </c>
      <c r="H111" s="78" t="s">
        <v>83</v>
      </c>
      <c r="I111" s="79" t="s">
        <v>63</v>
      </c>
    </row>
    <row r="112" s="19" customFormat="true" ht="12" hidden="false" customHeight="false" outlineLevel="0" collapsed="false">
      <c r="A112" s="29" t="n">
        <v>1994</v>
      </c>
      <c r="B112" s="88" t="n">
        <f aca="false">B78/$I78*100</f>
        <v>90.7097082500554</v>
      </c>
      <c r="C112" s="89" t="n">
        <f aca="false">C78/$I78*100</f>
        <v>41.4347987836612</v>
      </c>
      <c r="D112" s="89" t="n">
        <f aca="false">D78/$I78*100</f>
        <v>1.58397762073992</v>
      </c>
      <c r="E112" s="89" t="s">
        <v>64</v>
      </c>
      <c r="F112" s="89" t="n">
        <f aca="false">F78/$I78*100</f>
        <v>34.3327149295379</v>
      </c>
      <c r="G112" s="89" t="s">
        <v>64</v>
      </c>
      <c r="H112" s="90" t="n">
        <f aca="false">H78/$I78*100</f>
        <v>9.29029174994463</v>
      </c>
      <c r="I112" s="91" t="n">
        <f aca="false">B112+H112</f>
        <v>100</v>
      </c>
    </row>
    <row r="113" s="19" customFormat="true" ht="12" hidden="false" customHeight="false" outlineLevel="0" collapsed="false">
      <c r="A113" s="29" t="n">
        <v>1995</v>
      </c>
      <c r="B113" s="88" t="n">
        <f aca="false">B79/$I79*100</f>
        <v>86.3960789196721</v>
      </c>
      <c r="C113" s="89" t="n">
        <f aca="false">C79/$I79*100</f>
        <v>36.0711127106886</v>
      </c>
      <c r="D113" s="89" t="n">
        <f aca="false">D79/$I79*100</f>
        <v>4.12741347870656</v>
      </c>
      <c r="E113" s="89" t="s">
        <v>64</v>
      </c>
      <c r="F113" s="89" t="n">
        <f aca="false">F79/$I79*100</f>
        <v>32.1629397313743</v>
      </c>
      <c r="G113" s="89" t="s">
        <v>64</v>
      </c>
      <c r="H113" s="90" t="n">
        <f aca="false">H79/$I79*100</f>
        <v>13.6039210803279</v>
      </c>
      <c r="I113" s="91" t="n">
        <f aca="false">B113+H113</f>
        <v>100</v>
      </c>
    </row>
    <row r="114" s="19" customFormat="true" ht="12" hidden="false" customHeight="false" outlineLevel="0" collapsed="false">
      <c r="A114" s="29" t="n">
        <v>1996</v>
      </c>
      <c r="B114" s="88" t="n">
        <f aca="false">B80/$I80*100</f>
        <v>90.7806875557649</v>
      </c>
      <c r="C114" s="89" t="n">
        <f aca="false">C80/$I80*100</f>
        <v>37.4296999041324</v>
      </c>
      <c r="D114" s="89" t="n">
        <f aca="false">D80/$I80*100</f>
        <v>4.19859509849452</v>
      </c>
      <c r="E114" s="89" t="s">
        <v>64</v>
      </c>
      <c r="F114" s="89" t="n">
        <f aca="false">F80/$I80*100</f>
        <v>37.6847820628975</v>
      </c>
      <c r="G114" s="89" t="s">
        <v>64</v>
      </c>
      <c r="H114" s="90" t="n">
        <f aca="false">H80/$I80*100</f>
        <v>9.21931244423513</v>
      </c>
      <c r="I114" s="91" t="n">
        <f aca="false">B114+H114</f>
        <v>100</v>
      </c>
    </row>
    <row r="115" s="19" customFormat="true" ht="12" hidden="false" customHeight="false" outlineLevel="0" collapsed="false">
      <c r="A115" s="29" t="n">
        <v>1997</v>
      </c>
      <c r="B115" s="88" t="n">
        <f aca="false">B81/$I81*100</f>
        <v>87.7113948454774</v>
      </c>
      <c r="C115" s="89" t="n">
        <f aca="false">C81/$I81*100</f>
        <v>36.0468658359439</v>
      </c>
      <c r="D115" s="89" t="n">
        <f aca="false">D81/$I81*100</f>
        <v>3.36543735992316</v>
      </c>
      <c r="E115" s="89" t="s">
        <v>64</v>
      </c>
      <c r="F115" s="89" t="n">
        <f aca="false">F81/$I81*100</f>
        <v>35.3897995595406</v>
      </c>
      <c r="G115" s="89" t="s">
        <v>64</v>
      </c>
      <c r="H115" s="90" t="n">
        <f aca="false">H81/$I81*100</f>
        <v>12.2886051545226</v>
      </c>
      <c r="I115" s="91" t="n">
        <f aca="false">B115+H115</f>
        <v>100</v>
      </c>
    </row>
    <row r="116" s="19" customFormat="true" ht="12" hidden="false" customHeight="false" outlineLevel="0" collapsed="false">
      <c r="A116" s="29" t="n">
        <v>1998</v>
      </c>
      <c r="B116" s="88" t="n">
        <f aca="false">B82/$I82*100</f>
        <v>92.8403092467481</v>
      </c>
      <c r="C116" s="89" t="n">
        <f aca="false">C82/$I82*100</f>
        <v>38.7501249364295</v>
      </c>
      <c r="D116" s="89" t="n">
        <f aca="false">D82/$I82*100</f>
        <v>6.15564542017087</v>
      </c>
      <c r="E116" s="89" t="s">
        <v>64</v>
      </c>
      <c r="F116" s="89" t="n">
        <f aca="false">F82/$I82*100</f>
        <v>36.9797075791264</v>
      </c>
      <c r="G116" s="89" t="s">
        <v>64</v>
      </c>
      <c r="H116" s="90" t="n">
        <f aca="false">H82/$I82*100</f>
        <v>7.15969075325196</v>
      </c>
      <c r="I116" s="91" t="n">
        <f aca="false">B116+H116</f>
        <v>100</v>
      </c>
    </row>
    <row r="117" s="19" customFormat="true" ht="12" hidden="false" customHeight="false" outlineLevel="0" collapsed="false">
      <c r="A117" s="29" t="n">
        <v>1999</v>
      </c>
      <c r="B117" s="88" t="n">
        <f aca="false">B83/$I83*100</f>
        <v>94.2267873058167</v>
      </c>
      <c r="C117" s="89" t="n">
        <f aca="false">C83/$I83*100</f>
        <v>39.9566878880126</v>
      </c>
      <c r="D117" s="89" t="n">
        <f aca="false">D83/$I83*100</f>
        <v>6.58251037955376</v>
      </c>
      <c r="E117" s="89" t="s">
        <v>64</v>
      </c>
      <c r="F117" s="89" t="n">
        <f aca="false">F83/$I83*100</f>
        <v>37.8472467177269</v>
      </c>
      <c r="G117" s="89" t="s">
        <v>64</v>
      </c>
      <c r="H117" s="90" t="n">
        <f aca="false">H83/$I83*100</f>
        <v>5.77321269418334</v>
      </c>
      <c r="I117" s="91" t="n">
        <f aca="false">B117+H117</f>
        <v>100</v>
      </c>
      <c r="J117" s="92"/>
    </row>
    <row r="118" s="18" customFormat="true" ht="12" hidden="false" customHeight="false" outlineLevel="0" collapsed="false">
      <c r="A118" s="29" t="n">
        <v>2000</v>
      </c>
      <c r="B118" s="88" t="n">
        <f aca="false">B84/$I84*100</f>
        <v>92.3847928956257</v>
      </c>
      <c r="C118" s="89" t="n">
        <f aca="false">C84/$I84*100</f>
        <v>43.5422568495743</v>
      </c>
      <c r="D118" s="89" t="n">
        <f aca="false">D84/$I84*100</f>
        <v>5.17654411252276</v>
      </c>
      <c r="E118" s="89" t="s">
        <v>64</v>
      </c>
      <c r="F118" s="89" t="n">
        <f aca="false">F84/$I84*100</f>
        <v>31.083451909675</v>
      </c>
      <c r="G118" s="89" t="s">
        <v>64</v>
      </c>
      <c r="H118" s="90" t="n">
        <f aca="false">H84/$I84*100</f>
        <v>7.61520710437426</v>
      </c>
      <c r="I118" s="91" t="n">
        <f aca="false">B118+H118</f>
        <v>100</v>
      </c>
    </row>
    <row r="119" s="19" customFormat="true" ht="12" hidden="false" customHeight="false" outlineLevel="0" collapsed="false">
      <c r="A119" s="29" t="n">
        <v>2001</v>
      </c>
      <c r="B119" s="88" t="n">
        <f aca="false">B85/$I85*100</f>
        <v>91.2034116528972</v>
      </c>
      <c r="C119" s="89" t="n">
        <f aca="false">C85/$I85*100</f>
        <v>43.0339061331822</v>
      </c>
      <c r="D119" s="89" t="n">
        <f aca="false">D85/$I85*100</f>
        <v>5.39574398164862</v>
      </c>
      <c r="E119" s="89" t="n">
        <f aca="false">E85/$I85*100</f>
        <v>13.002127736902</v>
      </c>
      <c r="F119" s="89" t="n">
        <f aca="false">F85/$I85*100</f>
        <v>29.7716338011644</v>
      </c>
      <c r="G119" s="89" t="s">
        <v>64</v>
      </c>
      <c r="H119" s="90" t="n">
        <f aca="false">H85/$I85*100</f>
        <v>8.79658834710284</v>
      </c>
      <c r="I119" s="91" t="n">
        <f aca="false">B119+H119</f>
        <v>100</v>
      </c>
      <c r="J119" s="93"/>
    </row>
    <row r="120" customFormat="false" ht="12" hidden="false" customHeight="false" outlineLevel="0" collapsed="false">
      <c r="A120" s="29" t="n">
        <v>2002</v>
      </c>
      <c r="B120" s="88" t="n">
        <f aca="false">B86/$I86*100</f>
        <v>85.2447335720734</v>
      </c>
      <c r="C120" s="89" t="n">
        <f aca="false">C86/$I86*100</f>
        <v>32.7554927501024</v>
      </c>
      <c r="D120" s="89" t="n">
        <f aca="false">D86/$I86*100</f>
        <v>3.21895849485061</v>
      </c>
      <c r="E120" s="89" t="n">
        <f aca="false">E86/$I86*100</f>
        <v>19.1860048720834</v>
      </c>
      <c r="F120" s="89" t="n">
        <f aca="false">F86/$I86*100</f>
        <v>27.2423415757688</v>
      </c>
      <c r="G120" s="89" t="s">
        <v>64</v>
      </c>
      <c r="H120" s="90" t="n">
        <f aca="false">H86/$I86*100</f>
        <v>14.7552664279266</v>
      </c>
      <c r="I120" s="91" t="n">
        <f aca="false">B120+H120</f>
        <v>100</v>
      </c>
    </row>
    <row r="121" customFormat="false" ht="12" hidden="false" customHeight="false" outlineLevel="0" collapsed="false">
      <c r="A121" s="29" t="n">
        <v>2003</v>
      </c>
      <c r="B121" s="88" t="n">
        <f aca="false">B87/$I87*100</f>
        <v>85.4144138554293</v>
      </c>
      <c r="C121" s="89" t="n">
        <f aca="false">C87/$I87*100</f>
        <v>37.8373859669885</v>
      </c>
      <c r="D121" s="89" t="n">
        <f aca="false">D87/$I87*100</f>
        <v>2.75143824716812</v>
      </c>
      <c r="E121" s="89" t="n">
        <f aca="false">E87/$I87*100</f>
        <v>17.2492142730777</v>
      </c>
      <c r="F121" s="89" t="n">
        <f aca="false">F87/$I87*100</f>
        <v>21.3164030957942</v>
      </c>
      <c r="G121" s="89" t="s">
        <v>64</v>
      </c>
      <c r="H121" s="90" t="n">
        <f aca="false">H87/$I87*100</f>
        <v>14.5855861445707</v>
      </c>
      <c r="I121" s="91" t="n">
        <f aca="false">B121+H121</f>
        <v>100</v>
      </c>
    </row>
    <row r="122" customFormat="false" ht="12" hidden="false" customHeight="false" outlineLevel="0" collapsed="false">
      <c r="A122" s="29" t="n">
        <v>2004</v>
      </c>
      <c r="B122" s="88" t="n">
        <f aca="false">B88/$I88*100</f>
        <v>93.0907956542374</v>
      </c>
      <c r="C122" s="89" t="n">
        <f aca="false">C88/$I88*100</f>
        <v>40.6950126904553</v>
      </c>
      <c r="D122" s="89" t="n">
        <f aca="false">D88/$I88*100</f>
        <v>1.17748145379754</v>
      </c>
      <c r="E122" s="89" t="n">
        <f aca="false">E88/$I88*100</f>
        <v>19.6025235734651</v>
      </c>
      <c r="F122" s="89" t="n">
        <f aca="false">F88/$I88*100</f>
        <v>24.1535357846772</v>
      </c>
      <c r="G122" s="89" t="s">
        <v>64</v>
      </c>
      <c r="H122" s="90" t="n">
        <f aca="false">H88/$I88*100</f>
        <v>6.9092043457626</v>
      </c>
      <c r="I122" s="91" t="n">
        <f aca="false">B122+H122</f>
        <v>100</v>
      </c>
    </row>
    <row r="123" customFormat="false" ht="12" hidden="false" customHeight="false" outlineLevel="0" collapsed="false">
      <c r="A123" s="29" t="n">
        <v>2005</v>
      </c>
      <c r="B123" s="88" t="n">
        <f aca="false">B89/$I89*100</f>
        <v>91.0150216593139</v>
      </c>
      <c r="C123" s="89" t="n">
        <f aca="false">C89/$I89*100</f>
        <v>41.5717999604554</v>
      </c>
      <c r="D123" s="89" t="n">
        <f aca="false">D89/$I89*100</f>
        <v>2.75679089121471</v>
      </c>
      <c r="E123" s="89" t="n">
        <f aca="false">E89/$I89*100</f>
        <v>14.5913742779999</v>
      </c>
      <c r="F123" s="89" t="n">
        <f aca="false">F89/$I89*100</f>
        <v>19.91107585671</v>
      </c>
      <c r="G123" s="89" t="s">
        <v>64</v>
      </c>
      <c r="H123" s="90" t="n">
        <f aca="false">H89/$I89*100</f>
        <v>8.98497834068607</v>
      </c>
      <c r="I123" s="91" t="n">
        <f aca="false">B123+H123</f>
        <v>100</v>
      </c>
    </row>
    <row r="124" customFormat="false" ht="12" hidden="false" customHeight="false" outlineLevel="0" collapsed="false">
      <c r="A124" s="29" t="n">
        <v>2006</v>
      </c>
      <c r="B124" s="88" t="n">
        <f aca="false">B90/$I90*100</f>
        <v>94.5057968400033</v>
      </c>
      <c r="C124" s="89" t="n">
        <f aca="false">C90/$I90*100</f>
        <v>42.1582800399375</v>
      </c>
      <c r="D124" s="89" t="n">
        <f aca="false">D90/$I90*100</f>
        <v>4.96707245423484</v>
      </c>
      <c r="E124" s="89" t="n">
        <f aca="false">E90/$I90*100</f>
        <v>17.492448463613</v>
      </c>
      <c r="F124" s="89" t="n">
        <f aca="false">F90/$I90*100</f>
        <v>22.0110704099388</v>
      </c>
      <c r="G124" s="89" t="s">
        <v>64</v>
      </c>
      <c r="H124" s="90" t="n">
        <f aca="false">H90/$I90*100</f>
        <v>5.49420315999672</v>
      </c>
      <c r="I124" s="91" t="n">
        <f aca="false">B124+H124</f>
        <v>100</v>
      </c>
    </row>
    <row r="125" customFormat="false" ht="12" hidden="false" customHeight="false" outlineLevel="0" collapsed="false">
      <c r="A125" s="29" t="n">
        <v>2007</v>
      </c>
      <c r="B125" s="88" t="n">
        <f aca="false">B91/$I91*100</f>
        <v>91.7282949679167</v>
      </c>
      <c r="C125" s="89" t="n">
        <f aca="false">C91/$I91*100</f>
        <v>39.4367917508375</v>
      </c>
      <c r="D125" s="89" t="n">
        <f aca="false">D91/$I91*100</f>
        <v>1.87585062525292</v>
      </c>
      <c r="E125" s="89" t="n">
        <f aca="false">E91/$I91*100</f>
        <v>17.7074490739052</v>
      </c>
      <c r="F125" s="89" t="n">
        <f aca="false">F91/$I91*100</f>
        <v>24.6249510710496</v>
      </c>
      <c r="G125" s="89" t="s">
        <v>64</v>
      </c>
      <c r="H125" s="90" t="n">
        <f aca="false">H91/$I91*100</f>
        <v>8.27170503208328</v>
      </c>
      <c r="I125" s="91" t="n">
        <f aca="false">B125+H125</f>
        <v>100</v>
      </c>
    </row>
    <row r="126" customFormat="false" ht="12" hidden="false" customHeight="false" outlineLevel="0" collapsed="false">
      <c r="A126" s="29" t="n">
        <v>2008</v>
      </c>
      <c r="B126" s="88" t="n">
        <f aca="false">B92/$I92*100</f>
        <v>89.8429366870874</v>
      </c>
      <c r="C126" s="89" t="n">
        <f aca="false">C92/$I92*100</f>
        <v>36.4777617037094</v>
      </c>
      <c r="D126" s="89" t="n">
        <f aca="false">D92/$I92*100</f>
        <v>3.55650697532386</v>
      </c>
      <c r="E126" s="89" t="n">
        <f aca="false">E92/$I92*100</f>
        <v>17.9021234217962</v>
      </c>
      <c r="F126" s="89" t="n">
        <f aca="false">F92/$I92*100</f>
        <v>24.2943445654735</v>
      </c>
      <c r="G126" s="89" t="n">
        <f aca="false">G92/$I92*100</f>
        <v>7.61220002078448</v>
      </c>
      <c r="H126" s="90" t="n">
        <f aca="false">H92/$I92*100</f>
        <v>10.1570633129126</v>
      </c>
      <c r="I126" s="91" t="n">
        <f aca="false">B126+H126</f>
        <v>100</v>
      </c>
    </row>
    <row r="127" customFormat="false" ht="12" hidden="false" customHeight="false" outlineLevel="0" collapsed="false">
      <c r="A127" s="29" t="n">
        <v>2009</v>
      </c>
      <c r="B127" s="88" t="n">
        <f aca="false">B93/$I93*100</f>
        <v>93.3445184996652</v>
      </c>
      <c r="C127" s="89" t="n">
        <f aca="false">C93/$I93*100</f>
        <v>40.4841196046721</v>
      </c>
      <c r="D127" s="89" t="n">
        <f aca="false">D93/$I93*100</f>
        <v>4.35490229092864</v>
      </c>
      <c r="E127" s="89" t="n">
        <f aca="false">E93/$I93*100</f>
        <v>16.306331356545</v>
      </c>
      <c r="F127" s="89" t="n">
        <f aca="false">F93/$I93*100</f>
        <v>25.8858002167939</v>
      </c>
      <c r="G127" s="89" t="n">
        <f aca="false">G93/$I93*100</f>
        <v>6.31336503072567</v>
      </c>
      <c r="H127" s="90" t="n">
        <f aca="false">H93/$I93*100</f>
        <v>6.6554815003348</v>
      </c>
      <c r="I127" s="91" t="n">
        <f aca="false">B127+H127</f>
        <v>100</v>
      </c>
    </row>
    <row r="128" customFormat="false" ht="12" hidden="false" customHeight="false" outlineLevel="0" collapsed="false">
      <c r="A128" s="29" t="n">
        <v>2010</v>
      </c>
      <c r="B128" s="88" t="n">
        <f aca="false">B94/$I94*100</f>
        <v>91.6144533341522</v>
      </c>
      <c r="C128" s="89" t="n">
        <f aca="false">C94/$I94*100</f>
        <v>35.6973451942021</v>
      </c>
      <c r="D128" s="89" t="n">
        <f aca="false">D94/$I94*100</f>
        <v>4.4471526725789</v>
      </c>
      <c r="E128" s="89" t="n">
        <f aca="false">E94/$I94*100</f>
        <v>18.254771795489</v>
      </c>
      <c r="F128" s="89" t="n">
        <f aca="false">F94/$I94*100</f>
        <v>27.9386960449561</v>
      </c>
      <c r="G128" s="89" t="n">
        <f aca="false">G94/$I94*100</f>
        <v>5.27648762692615</v>
      </c>
      <c r="H128" s="90" t="n">
        <f aca="false">H94/$I94*100</f>
        <v>8.38554666584781</v>
      </c>
      <c r="I128" s="91" t="n">
        <f aca="false">B128+H128</f>
        <v>100</v>
      </c>
    </row>
    <row r="129" customFormat="false" ht="12" hidden="false" customHeight="false" outlineLevel="0" collapsed="false">
      <c r="A129" s="29" t="n">
        <v>2011</v>
      </c>
      <c r="B129" s="88" t="n">
        <f aca="false">B95/$I95*100</f>
        <v>90.2817360122515</v>
      </c>
      <c r="C129" s="89" t="n">
        <f aca="false">C95/$I95*100</f>
        <v>32.5524076171829</v>
      </c>
      <c r="D129" s="89" t="n">
        <f aca="false">D95/$I95*100</f>
        <v>4.87433278922151</v>
      </c>
      <c r="E129" s="89" t="n">
        <f aca="false">E95/$I95*100</f>
        <v>16.0607387261951</v>
      </c>
      <c r="F129" s="89" t="n">
        <f aca="false">F95/$I95*100</f>
        <v>28.9450083767944</v>
      </c>
      <c r="G129" s="89" t="n">
        <f aca="false">G95/$I95*100</f>
        <v>7.84924850285765</v>
      </c>
      <c r="H129" s="90" t="n">
        <f aca="false">H95/$I95*100</f>
        <v>9.71826398774847</v>
      </c>
      <c r="I129" s="91" t="n">
        <f aca="false">B129+H129</f>
        <v>100</v>
      </c>
    </row>
    <row r="130" customFormat="false" ht="12" hidden="false" customHeight="false" outlineLevel="0" collapsed="false">
      <c r="A130" s="29" t="n">
        <v>2012</v>
      </c>
      <c r="B130" s="88" t="n">
        <f aca="false">B96/$I96*100</f>
        <v>88.8455535640584</v>
      </c>
      <c r="C130" s="89" t="n">
        <f aca="false">C96/$I96*100</f>
        <v>32.6313903318107</v>
      </c>
      <c r="D130" s="89" t="n">
        <f aca="false">D96/$I96*100</f>
        <v>7.37548634300584</v>
      </c>
      <c r="E130" s="89" t="n">
        <f aca="false">E96/$I96*100</f>
        <v>14.8037848559168</v>
      </c>
      <c r="F130" s="89" t="n">
        <f aca="false">F96/$I96*100</f>
        <v>26.261669152774</v>
      </c>
      <c r="G130" s="89" t="n">
        <f aca="false">G96/$I96*100</f>
        <v>7.77322288055104</v>
      </c>
      <c r="H130" s="90" t="n">
        <f aca="false">H96/$I96*100</f>
        <v>11.1544464359417</v>
      </c>
      <c r="I130" s="91" t="n">
        <f aca="false">B130+H130</f>
        <v>100</v>
      </c>
    </row>
    <row r="131" customFormat="false" ht="12" hidden="false" customHeight="false" outlineLevel="0" collapsed="false">
      <c r="A131" s="29" t="n">
        <v>2013</v>
      </c>
      <c r="B131" s="88" t="n">
        <f aca="false">B97/$I97*100</f>
        <v>91.5525315442316</v>
      </c>
      <c r="C131" s="89" t="n">
        <f aca="false">C97/$I97*100</f>
        <v>35.8778075750678</v>
      </c>
      <c r="D131" s="89" t="n">
        <f aca="false">D97/$I97*100</f>
        <v>4.9237332762056</v>
      </c>
      <c r="E131" s="89" t="n">
        <f aca="false">E97/$I97*100</f>
        <v>19.163817423118</v>
      </c>
      <c r="F131" s="89" t="n">
        <f aca="false">F97/$I97*100</f>
        <v>24.8884286092067</v>
      </c>
      <c r="G131" s="89" t="n">
        <f aca="false">G97/$I97*100</f>
        <v>6.6987446606334</v>
      </c>
      <c r="H131" s="90" t="n">
        <f aca="false">H97/$I97*100</f>
        <v>8.44746845576844</v>
      </c>
      <c r="I131" s="91" t="n">
        <f aca="false">B131+H131</f>
        <v>100</v>
      </c>
    </row>
    <row r="132" customFormat="false" ht="12" hidden="false" customHeight="false" outlineLevel="0" collapsed="false">
      <c r="A132" s="29" t="n">
        <v>2014</v>
      </c>
      <c r="B132" s="88" t="n">
        <f aca="false">B98/$I98*100</f>
        <v>92.0431988463156</v>
      </c>
      <c r="C132" s="89" t="n">
        <f aca="false">C98/$I98*100</f>
        <v>34.182625887917</v>
      </c>
      <c r="D132" s="89" t="n">
        <f aca="false">D98/$I98*100</f>
        <v>5.32717894651551</v>
      </c>
      <c r="E132" s="89" t="n">
        <f aca="false">E98/$I98*100</f>
        <v>16.269572623282</v>
      </c>
      <c r="F132" s="89" t="n">
        <f aca="false">F98/$I98*100</f>
        <v>29.2679630023855</v>
      </c>
      <c r="G132" s="89" t="n">
        <f aca="false">G98/$I98*100</f>
        <v>6.99585838621558</v>
      </c>
      <c r="H132" s="90" t="n">
        <f aca="false">H98/$I98*100</f>
        <v>7.95680115368445</v>
      </c>
      <c r="I132" s="91" t="n">
        <f aca="false">B132+H132</f>
        <v>100</v>
      </c>
    </row>
    <row r="133" customFormat="false" ht="12" hidden="false" customHeight="false" outlineLevel="0" collapsed="false">
      <c r="A133" s="29" t="n">
        <v>2015</v>
      </c>
      <c r="B133" s="88" t="n">
        <f aca="false">B99/$I99*100</f>
        <v>91.5330412841685</v>
      </c>
      <c r="C133" s="89" t="n">
        <f aca="false">C99/$I99*100</f>
        <v>34.7766608937373</v>
      </c>
      <c r="D133" s="89" t="n">
        <f aca="false">D99/$I99*100</f>
        <v>4.00549737707551</v>
      </c>
      <c r="E133" s="89" t="n">
        <f aca="false">E99/$I99*100</f>
        <v>15.5465150271662</v>
      </c>
      <c r="F133" s="89" t="n">
        <f aca="false">F99/$I99*100</f>
        <v>28.3840574204395</v>
      </c>
      <c r="G133" s="89" t="n">
        <f aca="false">G99/$I99*100</f>
        <v>8.82031056574993</v>
      </c>
      <c r="H133" s="90" t="n">
        <f aca="false">H99/$I99*100</f>
        <v>8.46695871583153</v>
      </c>
      <c r="I133" s="91" t="n">
        <f aca="false">B133+H133</f>
        <v>100</v>
      </c>
    </row>
    <row r="134" customFormat="false" ht="12" hidden="false" customHeight="false" outlineLevel="0" collapsed="false">
      <c r="A134" s="29" t="n">
        <v>2016</v>
      </c>
      <c r="B134" s="88" t="n">
        <f aca="false">B100/$I100*100</f>
        <v>91.6427199371479</v>
      </c>
      <c r="C134" s="89" t="n">
        <f aca="false">C100/$I100*100</f>
        <v>37.5182120139101</v>
      </c>
      <c r="D134" s="89" t="n">
        <f aca="false">D100/$I100*100</f>
        <v>5.71899633436167</v>
      </c>
      <c r="E134" s="89" t="n">
        <f aca="false">E100/$I100*100</f>
        <v>15.468827016904</v>
      </c>
      <c r="F134" s="89" t="n">
        <f aca="false">F100/$I100*100</f>
        <v>25.3333305963476</v>
      </c>
      <c r="G134" s="89" t="n">
        <f aca="false">G100/$I100*100</f>
        <v>7.60335397562453</v>
      </c>
      <c r="H134" s="90" t="n">
        <f aca="false">H100/$I100*100</f>
        <v>8.35728006285208</v>
      </c>
      <c r="I134" s="91" t="n">
        <f aca="false">B134+H134</f>
        <v>100</v>
      </c>
    </row>
    <row r="135" customFormat="false" ht="12" hidden="false" customHeight="false" outlineLevel="0" collapsed="false">
      <c r="A135" s="29" t="n">
        <v>2017</v>
      </c>
      <c r="B135" s="88" t="n">
        <f aca="false">B101/$I101*100</f>
        <v>89.4058223152871</v>
      </c>
      <c r="C135" s="89" t="n">
        <f aca="false">C101/$I101*100</f>
        <v>37.6836807361529</v>
      </c>
      <c r="D135" s="89" t="n">
        <f aca="false">D101/$I101*100</f>
        <v>5.24809324141846</v>
      </c>
      <c r="E135" s="89" t="n">
        <f aca="false">E101/$I101*100</f>
        <v>15.3666970032139</v>
      </c>
      <c r="F135" s="89" t="n">
        <f aca="false">F101/$I101*100</f>
        <v>23.1042256982711</v>
      </c>
      <c r="G135" s="89" t="n">
        <f aca="false">G101/$I101*100</f>
        <v>8.00312563623076</v>
      </c>
      <c r="H135" s="90" t="n">
        <f aca="false">H101/$I101*100</f>
        <v>10.5941776847129</v>
      </c>
      <c r="I135" s="91" t="n">
        <f aca="false">B135+H135</f>
        <v>100</v>
      </c>
    </row>
    <row r="136" customFormat="false" ht="12" hidden="false" customHeight="false" outlineLevel="0" collapsed="false">
      <c r="A136" s="29" t="n">
        <v>2018</v>
      </c>
      <c r="B136" s="88" t="n">
        <f aca="false">B102/$I102*100</f>
        <v>89.6671207021813</v>
      </c>
      <c r="C136" s="89" t="n">
        <f aca="false">C102/$I102*100</f>
        <v>34.7887024556001</v>
      </c>
      <c r="D136" s="89" t="n">
        <f aca="false">D102/$I102*100</f>
        <v>5.14888878606045</v>
      </c>
      <c r="E136" s="89" t="n">
        <f aca="false">E102/$I102*100</f>
        <v>17.1223123306221</v>
      </c>
      <c r="F136" s="89" t="n">
        <f aca="false">F102/$I102*100</f>
        <v>22.4574147412393</v>
      </c>
      <c r="G136" s="89" t="n">
        <f aca="false">G102/$I102*100</f>
        <v>10.1498023886593</v>
      </c>
      <c r="H136" s="90" t="n">
        <f aca="false">H102/$I102*100</f>
        <v>10.3328792978187</v>
      </c>
      <c r="I136" s="91" t="n">
        <f aca="false">B136+H136</f>
        <v>100</v>
      </c>
    </row>
    <row r="137" customFormat="false" ht="12" hidden="false" customHeight="false" outlineLevel="0" collapsed="false">
      <c r="A137" s="29" t="n">
        <v>2019</v>
      </c>
      <c r="B137" s="88" t="n">
        <f aca="false">B103/$I103*100</f>
        <v>93.1596816262237</v>
      </c>
      <c r="C137" s="89" t="n">
        <f aca="false">C103/$I103*100</f>
        <v>40.0581428605412</v>
      </c>
      <c r="D137" s="89" t="n">
        <f aca="false">D103/$I103*100</f>
        <v>4.98321971990636</v>
      </c>
      <c r="E137" s="89" t="n">
        <f aca="false">E103/$I103*100</f>
        <v>15.4416416804804</v>
      </c>
      <c r="F137" s="89" t="n">
        <f aca="false">F103/$I103*100</f>
        <v>24.1425873143143</v>
      </c>
      <c r="G137" s="89" t="n">
        <f aca="false">G103/$I103*100</f>
        <v>8.53409005098144</v>
      </c>
      <c r="H137" s="90" t="n">
        <f aca="false">H103/$I103*100</f>
        <v>6.84031837377628</v>
      </c>
      <c r="I137" s="91" t="n">
        <f aca="false">B137+H137</f>
        <v>100</v>
      </c>
    </row>
    <row r="138" customFormat="false" ht="12" hidden="false" customHeight="false" outlineLevel="0" collapsed="false">
      <c r="A138" s="29" t="n">
        <v>2020</v>
      </c>
      <c r="B138" s="88" t="n">
        <f aca="false">B104/$I104*100</f>
        <v>92.6780552126861</v>
      </c>
      <c r="C138" s="89" t="n">
        <f aca="false">C104/$I104*100</f>
        <v>40.5405766858758</v>
      </c>
      <c r="D138" s="89" t="n">
        <f aca="false">D104/$I104*100</f>
        <v>7.32368839513857</v>
      </c>
      <c r="E138" s="89" t="n">
        <f aca="false">E104/$I104*100</f>
        <v>11.808455678815</v>
      </c>
      <c r="F138" s="89" t="n">
        <f aca="false">F104/$I104*100</f>
        <v>26.189399830887</v>
      </c>
      <c r="G138" s="89" t="n">
        <f aca="false">G104/$I104*100</f>
        <v>6.81593462196976</v>
      </c>
      <c r="H138" s="90" t="n">
        <f aca="false">H104/$I104*100</f>
        <v>7.32194478731388</v>
      </c>
      <c r="I138" s="91" t="n">
        <f aca="false">B138+H138</f>
        <v>100</v>
      </c>
    </row>
    <row r="139" customFormat="false" ht="12" hidden="false" customHeight="false" outlineLevel="0" collapsed="false">
      <c r="A139" s="29" t="n">
        <v>2021</v>
      </c>
      <c r="B139" s="88" t="n">
        <f aca="false">B105/$I105*100</f>
        <v>93.056910964248</v>
      </c>
      <c r="C139" s="89" t="n">
        <f aca="false">C105/$I105*100</f>
        <v>35.8018343065141</v>
      </c>
      <c r="D139" s="89" t="n">
        <f aca="false">D105/$I105*100</f>
        <v>4.84966857668884</v>
      </c>
      <c r="E139" s="89" t="n">
        <f aca="false">E105/$I105*100</f>
        <v>16.6867521539549</v>
      </c>
      <c r="F139" s="89" t="n">
        <f aca="false">F105/$I105*100</f>
        <v>27.8035515095098</v>
      </c>
      <c r="G139" s="89" t="n">
        <f aca="false">G105/$I105*100</f>
        <v>7.91510441758035</v>
      </c>
      <c r="H139" s="90" t="n">
        <f aca="false">H105/$I105*100</f>
        <v>6.94308903575197</v>
      </c>
      <c r="I139" s="91" t="n">
        <f aca="false">B139+H139</f>
        <v>100</v>
      </c>
    </row>
    <row r="140" customFormat="false" ht="12" hidden="false" customHeight="false" outlineLevel="0" collapsed="false">
      <c r="A140" s="29" t="n">
        <v>2022</v>
      </c>
      <c r="B140" s="88" t="n">
        <f aca="false">B106/$I106*100</f>
        <v>89.2145270998438</v>
      </c>
      <c r="C140" s="89" t="n">
        <f aca="false">C106/$I106*100</f>
        <v>39.5807830696262</v>
      </c>
      <c r="D140" s="89" t="n">
        <f aca="false">D106/$I106*100</f>
        <v>4.55282530564335</v>
      </c>
      <c r="E140" s="89" t="n">
        <f aca="false">E106/$I106*100</f>
        <v>13.0557035743589</v>
      </c>
      <c r="F140" s="89" t="n">
        <f aca="false">F106/$I106*100</f>
        <v>26.292559902401</v>
      </c>
      <c r="G140" s="89" t="n">
        <f aca="false">G106/$I106*100</f>
        <v>5.73265524781445</v>
      </c>
      <c r="H140" s="90" t="n">
        <f aca="false">H106/$I106*100</f>
        <v>10.7854729001562</v>
      </c>
      <c r="I140" s="91" t="n">
        <f aca="false">B140+H140</f>
        <v>100</v>
      </c>
    </row>
    <row r="141" customFormat="false" ht="12" hidden="false" customHeight="false" outlineLevel="0" collapsed="false">
      <c r="A141" s="29" t="n">
        <v>2023</v>
      </c>
      <c r="B141" s="88" t="n">
        <f aca="false">B107/$I107*100</f>
        <v>92.5035398313351</v>
      </c>
      <c r="C141" s="89" t="n">
        <f aca="false">C107/$I107*100</f>
        <v>34.9201640449708</v>
      </c>
      <c r="D141" s="89" t="n">
        <f aca="false">D107/$I107*100</f>
        <v>5.13665360543765</v>
      </c>
      <c r="E141" s="89" t="n">
        <f aca="false">E107/$I107*100</f>
        <v>15.6490870854246</v>
      </c>
      <c r="F141" s="89" t="n">
        <f aca="false">F107/$I107*100</f>
        <v>29.5723536898179</v>
      </c>
      <c r="G141" s="89" t="n">
        <f aca="false">G107/$I107*100</f>
        <v>7.22528140568419</v>
      </c>
      <c r="H141" s="90" t="n">
        <f aca="false">H107/$I107*100</f>
        <v>7.49646016866486</v>
      </c>
      <c r="I141" s="91" t="n">
        <f aca="false">B141+H141</f>
        <v>100</v>
      </c>
    </row>
    <row r="142" customFormat="false" ht="12" hidden="false" customHeight="false" outlineLevel="0" collapsed="false">
      <c r="A142" s="29" t="n">
        <v>2024</v>
      </c>
      <c r="B142" s="88" t="n">
        <f aca="false">B108/$I108*100</f>
        <v>90.8366087578313</v>
      </c>
      <c r="C142" s="89" t="n">
        <f aca="false">C108/$I108*100</f>
        <v>39.2443566600533</v>
      </c>
      <c r="D142" s="89" t="n">
        <f aca="false">D108/$I108*100</f>
        <v>4.34871857168389</v>
      </c>
      <c r="E142" s="89" t="n">
        <f aca="false">E108/$I108*100</f>
        <v>13.0457465558676</v>
      </c>
      <c r="F142" s="89" t="n">
        <f aca="false">F108/$I108*100</f>
        <v>28.3824441668889</v>
      </c>
      <c r="G142" s="89" t="n">
        <f aca="false">G108/$I108*100</f>
        <v>5.81534280333765</v>
      </c>
      <c r="H142" s="90" t="n">
        <f aca="false">H108/$I108*100</f>
        <v>9.1633912421687</v>
      </c>
      <c r="I142" s="91" t="n">
        <f aca="false">B142+H142</f>
        <v>100</v>
      </c>
    </row>
    <row r="143" s="1" customFormat="true" ht="12.75" hidden="false" customHeight="false" outlineLevel="0" collapsed="false">
      <c r="B143" s="68"/>
      <c r="C143" s="69"/>
      <c r="D143" s="69"/>
      <c r="E143" s="69"/>
      <c r="F143" s="69"/>
      <c r="G143" s="69"/>
      <c r="H143" s="70"/>
      <c r="I143" s="69"/>
      <c r="J143" s="10"/>
    </row>
    <row r="144" s="1" customFormat="true" ht="12.75" hidden="false" customHeight="false" outlineLevel="0" collapsed="false">
      <c r="B144" s="68"/>
      <c r="C144" s="69"/>
      <c r="D144" s="69"/>
      <c r="E144" s="69"/>
      <c r="F144" s="69"/>
      <c r="G144" s="69"/>
      <c r="H144" s="70"/>
      <c r="I144" s="69"/>
      <c r="J144" s="10"/>
    </row>
    <row r="145" s="17" customFormat="true" ht="12.75" hidden="false" customHeight="false" outlineLevel="0" collapsed="false">
      <c r="A145" s="16" t="s">
        <v>103</v>
      </c>
      <c r="B145" s="74"/>
      <c r="C145" s="75"/>
      <c r="D145" s="75"/>
      <c r="E145" s="75"/>
      <c r="F145" s="75"/>
      <c r="G145" s="75"/>
      <c r="H145" s="74"/>
      <c r="I145" s="75"/>
    </row>
    <row r="146" s="19" customFormat="true" ht="3" hidden="false" customHeight="true" outlineLevel="0" collapsed="false">
      <c r="B146" s="76"/>
      <c r="C146" s="77"/>
      <c r="D146" s="77"/>
      <c r="E146" s="77"/>
      <c r="F146" s="77"/>
      <c r="G146" s="77"/>
      <c r="H146" s="76"/>
      <c r="I146" s="77"/>
    </row>
    <row r="147" s="80" customFormat="true" ht="25.5" hidden="false" customHeight="false" outlineLevel="0" collapsed="false">
      <c r="A147" s="58" t="s">
        <v>70</v>
      </c>
      <c r="B147" s="78" t="s">
        <v>71</v>
      </c>
      <c r="C147" s="21" t="s">
        <v>72</v>
      </c>
      <c r="D147" s="21" t="s">
        <v>73</v>
      </c>
      <c r="E147" s="21" t="s">
        <v>91</v>
      </c>
      <c r="F147" s="21" t="s">
        <v>92</v>
      </c>
      <c r="G147" s="21" t="s">
        <v>101</v>
      </c>
      <c r="H147" s="78" t="s">
        <v>83</v>
      </c>
      <c r="I147" s="79" t="s">
        <v>63</v>
      </c>
    </row>
    <row r="148" s="19" customFormat="true" ht="12" hidden="false" customHeight="false" outlineLevel="0" collapsed="false">
      <c r="A148" s="29" t="n">
        <v>1994</v>
      </c>
      <c r="B148" s="81" t="n">
        <f aca="false">SUM(C148:G148)</f>
        <v>81121059.7082</v>
      </c>
      <c r="C148" s="82" t="n">
        <v>38534426.7109136</v>
      </c>
      <c r="D148" s="82" t="n">
        <v>1219592.13789928</v>
      </c>
      <c r="E148" s="82" t="n">
        <v>4581093</v>
      </c>
      <c r="F148" s="82" t="n">
        <v>34499212.600826</v>
      </c>
      <c r="G148" s="82" t="n">
        <v>2286735.25856116</v>
      </c>
      <c r="H148" s="81" t="n">
        <v>14454292.63976</v>
      </c>
      <c r="I148" s="83" t="n">
        <f aca="false">B148+H148</f>
        <v>95575352.34796</v>
      </c>
    </row>
    <row r="149" s="19" customFormat="true" ht="12" hidden="false" customHeight="false" outlineLevel="0" collapsed="false">
      <c r="A149" s="29" t="n">
        <v>1995</v>
      </c>
      <c r="B149" s="81" t="n">
        <f aca="false">SUM(C149:G149)</f>
        <v>118144931.1413</v>
      </c>
      <c r="C149" s="82" t="n">
        <v>45255244.7934632</v>
      </c>
      <c r="D149" s="82" t="n">
        <v>8842042.9997698</v>
      </c>
      <c r="E149" s="82" t="n">
        <v>6357124</v>
      </c>
      <c r="F149" s="82" t="n">
        <v>53909783.7205793</v>
      </c>
      <c r="G149" s="82" t="n">
        <v>3780735.62748778</v>
      </c>
      <c r="H149" s="81" t="n">
        <v>17830636.92184</v>
      </c>
      <c r="I149" s="83" t="n">
        <f aca="false">B149+H149</f>
        <v>135975568.06314</v>
      </c>
    </row>
    <row r="150" s="19" customFormat="true" ht="12" hidden="false" customHeight="false" outlineLevel="0" collapsed="false">
      <c r="A150" s="29" t="n">
        <v>1996</v>
      </c>
      <c r="B150" s="81" t="n">
        <f aca="false">SUM(C150:G150)</f>
        <v>103702829.904</v>
      </c>
      <c r="C150" s="82" t="n">
        <v>32692078.2002099</v>
      </c>
      <c r="D150" s="82" t="n">
        <v>9230788</v>
      </c>
      <c r="E150" s="82" t="n">
        <v>4649696</v>
      </c>
      <c r="F150" s="82" t="n">
        <v>53097992.70379</v>
      </c>
      <c r="G150" s="82" t="n">
        <v>4032275</v>
      </c>
      <c r="H150" s="81" t="n">
        <v>7216553.37888</v>
      </c>
      <c r="I150" s="83" t="n">
        <f aca="false">B150+H150</f>
        <v>110919383.28288</v>
      </c>
    </row>
    <row r="151" s="19" customFormat="true" ht="12" hidden="false" customHeight="false" outlineLevel="0" collapsed="false">
      <c r="A151" s="29" t="n">
        <v>1997</v>
      </c>
      <c r="B151" s="81" t="n">
        <f aca="false">SUM(C151:G151)</f>
        <v>100967431.3474</v>
      </c>
      <c r="C151" s="82" t="n">
        <v>35368616.5021251</v>
      </c>
      <c r="D151" s="82" t="n">
        <v>7485249</v>
      </c>
      <c r="E151" s="82" t="n">
        <v>3536818</v>
      </c>
      <c r="F151" s="82" t="n">
        <v>49042848.8452749</v>
      </c>
      <c r="G151" s="82" t="n">
        <v>5533899</v>
      </c>
      <c r="H151" s="81" t="n">
        <v>5972493.06824</v>
      </c>
      <c r="I151" s="83" t="n">
        <f aca="false">B151+H151</f>
        <v>106939924.41564</v>
      </c>
    </row>
    <row r="152" s="19" customFormat="true" ht="12" hidden="false" customHeight="false" outlineLevel="0" collapsed="false">
      <c r="A152" s="29" t="n">
        <v>1998</v>
      </c>
      <c r="B152" s="81" t="n">
        <f aca="false">SUM(C152:G152)</f>
        <v>111969674.5097</v>
      </c>
      <c r="C152" s="82" t="n">
        <v>42780685.9102308</v>
      </c>
      <c r="D152" s="82" t="n">
        <v>7165104</v>
      </c>
      <c r="E152" s="82" t="n">
        <v>3308145</v>
      </c>
      <c r="F152" s="82" t="n">
        <v>53501982.5994692</v>
      </c>
      <c r="G152" s="82" t="n">
        <v>5213757</v>
      </c>
      <c r="H152" s="81" t="n">
        <v>10229397.07604</v>
      </c>
      <c r="I152" s="83" t="n">
        <f aca="false">B152+H152</f>
        <v>122199071.58574</v>
      </c>
    </row>
    <row r="153" s="19" customFormat="true" ht="12" hidden="false" customHeight="false" outlineLevel="0" collapsed="false">
      <c r="A153" s="29" t="n">
        <v>1999</v>
      </c>
      <c r="B153" s="81" t="n">
        <f aca="false">SUM(C153:G153)</f>
        <v>104182645.49376</v>
      </c>
      <c r="C153" s="82" t="n">
        <v>40474200.4873038</v>
      </c>
      <c r="D153" s="82" t="n">
        <v>3971297</v>
      </c>
      <c r="E153" s="82" t="n">
        <v>3856960</v>
      </c>
      <c r="F153" s="82" t="n">
        <v>50026145.0064562</v>
      </c>
      <c r="G153" s="82" t="n">
        <v>5854043</v>
      </c>
      <c r="H153" s="81" t="n">
        <v>19639018.27409</v>
      </c>
      <c r="I153" s="83" t="n">
        <f aca="false">B153+H153</f>
        <v>123821663.76785</v>
      </c>
    </row>
    <row r="154" s="19" customFormat="true" ht="12" hidden="false" customHeight="false" outlineLevel="0" collapsed="false">
      <c r="A154" s="29" t="n">
        <v>2000</v>
      </c>
      <c r="B154" s="81" t="n">
        <f aca="false">SUM(C154:G154)</f>
        <v>152389000.147</v>
      </c>
      <c r="C154" s="82" t="n">
        <v>65987600.3589209</v>
      </c>
      <c r="D154" s="82" t="n">
        <v>10778148</v>
      </c>
      <c r="E154" s="82" t="n">
        <v>4039901</v>
      </c>
      <c r="F154" s="82" t="n">
        <v>66369593.7880791</v>
      </c>
      <c r="G154" s="82" t="n">
        <v>5213757</v>
      </c>
      <c r="H154" s="81" t="n">
        <v>11820289.63873</v>
      </c>
      <c r="I154" s="83" t="n">
        <f aca="false">B154+H154</f>
        <v>164209289.78573</v>
      </c>
    </row>
    <row r="155" s="19" customFormat="true" ht="12" hidden="false" customHeight="false" outlineLevel="0" collapsed="false">
      <c r="A155" s="29" t="n">
        <v>2001</v>
      </c>
      <c r="B155" s="81" t="n">
        <f aca="false">SUM(C155:G155)</f>
        <v>115225265.0864</v>
      </c>
      <c r="C155" s="82" t="n">
        <v>52807362.9184751</v>
      </c>
      <c r="D155" s="82" t="n">
        <v>5635917</v>
      </c>
      <c r="E155" s="82" t="n">
        <v>12199479.15</v>
      </c>
      <c r="F155" s="82" t="n">
        <v>44582506.017925</v>
      </c>
      <c r="G155" s="82" t="n">
        <v>0</v>
      </c>
      <c r="H155" s="81" t="n">
        <v>7373230.24167</v>
      </c>
      <c r="I155" s="83" t="n">
        <f aca="false">B155+H155</f>
        <v>122598495.32807</v>
      </c>
    </row>
    <row r="156" s="19" customFormat="true" ht="12" hidden="false" customHeight="false" outlineLevel="0" collapsed="false">
      <c r="A156" s="29" t="n">
        <v>2002</v>
      </c>
      <c r="B156" s="81" t="n">
        <f aca="false">SUM(C156:G156)</f>
        <v>189086492.0135</v>
      </c>
      <c r="C156" s="82" t="n">
        <v>45631548.4935</v>
      </c>
      <c r="D156" s="82" t="n">
        <v>11740540</v>
      </c>
      <c r="E156" s="82" t="n">
        <v>22036407.73</v>
      </c>
      <c r="F156" s="82" t="n">
        <v>92398263.79</v>
      </c>
      <c r="G156" s="82" t="n">
        <v>17279732</v>
      </c>
      <c r="H156" s="81" t="n">
        <v>20214348.2265</v>
      </c>
      <c r="I156" s="83" t="n">
        <f aca="false">B156+H156</f>
        <v>209300840.24</v>
      </c>
    </row>
    <row r="157" s="19" customFormat="true" ht="12" hidden="false" customHeight="false" outlineLevel="0" collapsed="false">
      <c r="A157" s="29" t="n">
        <v>2003</v>
      </c>
      <c r="B157" s="81" t="n">
        <f aca="false">SUM(C157:G157)</f>
        <v>155059045.9481</v>
      </c>
      <c r="C157" s="82" t="n">
        <v>32143947.2581</v>
      </c>
      <c r="D157" s="82" t="n">
        <v>14134128</v>
      </c>
      <c r="E157" s="82" t="n">
        <v>21876449.45</v>
      </c>
      <c r="F157" s="82" t="n">
        <v>72501310.14</v>
      </c>
      <c r="G157" s="82" t="n">
        <v>14403211.1</v>
      </c>
      <c r="H157" s="81" t="n">
        <v>27855292.0519</v>
      </c>
      <c r="I157" s="83" t="n">
        <f aca="false">B157+H157</f>
        <v>182914338</v>
      </c>
    </row>
    <row r="158" s="19" customFormat="true" ht="12" hidden="false" customHeight="false" outlineLevel="0" collapsed="false">
      <c r="A158" s="29" t="n">
        <v>2004</v>
      </c>
      <c r="B158" s="81" t="n">
        <f aca="false">SUM(C158:G158)</f>
        <v>230050789.6895</v>
      </c>
      <c r="C158" s="82" t="n">
        <v>67218972.5295</v>
      </c>
      <c r="D158" s="82" t="n">
        <v>9992133</v>
      </c>
      <c r="E158" s="82" t="n">
        <v>27293640.06</v>
      </c>
      <c r="F158" s="82" t="n">
        <v>97504879</v>
      </c>
      <c r="G158" s="82" t="n">
        <v>28041165.1</v>
      </c>
      <c r="H158" s="81" t="n">
        <v>16936114.3105</v>
      </c>
      <c r="I158" s="83" t="n">
        <f aca="false">B158+H158</f>
        <v>246986904</v>
      </c>
    </row>
    <row r="159" s="19" customFormat="true" ht="12" hidden="false" customHeight="false" outlineLevel="0" collapsed="false">
      <c r="A159" s="29" t="n">
        <v>2005</v>
      </c>
      <c r="B159" s="81" t="n">
        <f aca="false">SUM(C159:G159)</f>
        <v>139010369.4822</v>
      </c>
      <c r="C159" s="82" t="n">
        <v>38161743.7922</v>
      </c>
      <c r="D159" s="82" t="n">
        <v>7121666</v>
      </c>
      <c r="E159" s="82" t="n">
        <v>13662203.89</v>
      </c>
      <c r="F159" s="82" t="n">
        <v>55995000</v>
      </c>
      <c r="G159" s="82" t="n">
        <v>24069755.8</v>
      </c>
      <c r="H159" s="81" t="n">
        <v>15908181.5178</v>
      </c>
      <c r="I159" s="83" t="n">
        <f aca="false">B159+H159</f>
        <v>154918551</v>
      </c>
    </row>
    <row r="160" s="19" customFormat="true" ht="12" hidden="false" customHeight="false" outlineLevel="0" collapsed="false">
      <c r="A160" s="29" t="n">
        <v>2006</v>
      </c>
      <c r="B160" s="81" t="n">
        <f aca="false">SUM(C160:G160)</f>
        <v>95673259.86</v>
      </c>
      <c r="C160" s="82" t="n">
        <v>33996806.17</v>
      </c>
      <c r="D160" s="82" t="n">
        <v>5291667</v>
      </c>
      <c r="E160" s="82" t="n">
        <v>10348503.69</v>
      </c>
      <c r="F160" s="82" t="n">
        <v>33095000</v>
      </c>
      <c r="G160" s="82" t="n">
        <v>12941283</v>
      </c>
      <c r="H160" s="81" t="n">
        <v>4401931.14</v>
      </c>
      <c r="I160" s="83" t="n">
        <f aca="false">B160+H160</f>
        <v>100075191</v>
      </c>
    </row>
    <row r="161" s="19" customFormat="true" ht="12" hidden="false" customHeight="false" outlineLevel="0" collapsed="false">
      <c r="A161" s="29" t="n">
        <v>2007</v>
      </c>
      <c r="B161" s="81" t="n">
        <f aca="false">SUM(C161:G161)</f>
        <v>151682482.4468</v>
      </c>
      <c r="C161" s="82" t="n">
        <v>48399041.4568</v>
      </c>
      <c r="D161" s="82" t="n">
        <v>9497166</v>
      </c>
      <c r="E161" s="82" t="n">
        <v>13782940.99</v>
      </c>
      <c r="F161" s="82" t="n">
        <v>58133000</v>
      </c>
      <c r="G161" s="82" t="n">
        <v>21870334</v>
      </c>
      <c r="H161" s="81" t="n">
        <v>9682949.5532</v>
      </c>
      <c r="I161" s="83" t="n">
        <f aca="false">B161+H161</f>
        <v>161365432</v>
      </c>
    </row>
    <row r="162" s="19" customFormat="true" ht="12" hidden="false" customHeight="false" outlineLevel="0" collapsed="false">
      <c r="A162" s="29" t="n">
        <v>2008</v>
      </c>
      <c r="B162" s="81" t="n">
        <f aca="false">SUM(C162:G162)</f>
        <v>129536783.3308</v>
      </c>
      <c r="C162" s="82" t="n">
        <v>45808825.2808</v>
      </c>
      <c r="D162" s="82" t="n">
        <v>7820270</v>
      </c>
      <c r="E162" s="82" t="n">
        <v>12296490.05</v>
      </c>
      <c r="F162" s="82" t="n">
        <v>49165000</v>
      </c>
      <c r="G162" s="82" t="n">
        <v>14446198</v>
      </c>
      <c r="H162" s="81" t="n">
        <v>14240109.6692</v>
      </c>
      <c r="I162" s="83" t="n">
        <f aca="false">B162+H162</f>
        <v>143776893</v>
      </c>
    </row>
    <row r="163" s="19" customFormat="true" ht="12" hidden="false" customHeight="false" outlineLevel="0" collapsed="false">
      <c r="A163" s="29" t="n">
        <v>2009</v>
      </c>
      <c r="B163" s="81" t="n">
        <f aca="false">SUM(C163:G163)</f>
        <v>137896691.77</v>
      </c>
      <c r="C163" s="82" t="n">
        <v>65797671.86</v>
      </c>
      <c r="D163" s="82" t="n">
        <v>5882332</v>
      </c>
      <c r="E163" s="82" t="n">
        <v>9396187.61</v>
      </c>
      <c r="F163" s="82" t="n">
        <v>41327000</v>
      </c>
      <c r="G163" s="82" t="n">
        <v>15493500.3</v>
      </c>
      <c r="H163" s="81" t="n">
        <v>12137183.23</v>
      </c>
      <c r="I163" s="83" t="n">
        <f aca="false">B163+H163</f>
        <v>150033875</v>
      </c>
    </row>
    <row r="164" s="19" customFormat="true" ht="12" hidden="false" customHeight="false" outlineLevel="0" collapsed="false">
      <c r="A164" s="29" t="n">
        <v>2010</v>
      </c>
      <c r="B164" s="81" t="n">
        <f aca="false">SUM(C164:G164)</f>
        <v>225690476.918</v>
      </c>
      <c r="C164" s="82" t="n">
        <v>68006049.588</v>
      </c>
      <c r="D164" s="82" t="n">
        <v>18500699</v>
      </c>
      <c r="E164" s="82" t="n">
        <v>25602473.33</v>
      </c>
      <c r="F164" s="82" t="n">
        <v>82585306</v>
      </c>
      <c r="G164" s="82" t="n">
        <v>30995949</v>
      </c>
      <c r="H164" s="81" t="n">
        <v>30996425.0816</v>
      </c>
      <c r="I164" s="83" t="n">
        <f aca="false">B164+H164</f>
        <v>256686901.9996</v>
      </c>
    </row>
    <row r="165" s="19" customFormat="true" ht="12" hidden="false" customHeight="false" outlineLevel="0" collapsed="false">
      <c r="A165" s="29" t="n">
        <v>2011</v>
      </c>
      <c r="B165" s="81" t="n">
        <f aca="false">SUM(C165:G165)</f>
        <v>193527774.39</v>
      </c>
      <c r="C165" s="82" t="n">
        <v>62341491.4896961</v>
      </c>
      <c r="D165" s="82" t="n">
        <v>8211000</v>
      </c>
      <c r="E165" s="82" t="n">
        <v>14059665.9</v>
      </c>
      <c r="F165" s="82" t="n">
        <v>70699192</v>
      </c>
      <c r="G165" s="82" t="n">
        <v>38216425.0003038</v>
      </c>
      <c r="H165" s="81" t="n">
        <v>20208626.61</v>
      </c>
      <c r="I165" s="83" t="n">
        <f aca="false">B165+H165</f>
        <v>213736401</v>
      </c>
    </row>
    <row r="166" s="19" customFormat="true" ht="12" hidden="false" customHeight="false" outlineLevel="0" collapsed="false">
      <c r="A166" s="29" t="n">
        <v>2012</v>
      </c>
      <c r="B166" s="81" t="n">
        <f aca="false">SUM(C166:G166)</f>
        <v>133079650.6767</v>
      </c>
      <c r="C166" s="82" t="n">
        <v>36336407.1892</v>
      </c>
      <c r="D166" s="82" t="n">
        <v>10221900</v>
      </c>
      <c r="E166" s="82" t="n">
        <v>9620960.9875</v>
      </c>
      <c r="F166" s="82" t="n">
        <v>55063122.5</v>
      </c>
      <c r="G166" s="82" t="n">
        <v>21837260</v>
      </c>
      <c r="H166" s="81" t="n">
        <v>11982971.3233</v>
      </c>
      <c r="I166" s="83" t="n">
        <f aca="false">B166+H166</f>
        <v>145062622</v>
      </c>
    </row>
    <row r="167" s="19" customFormat="true" ht="12" hidden="false" customHeight="false" outlineLevel="0" collapsed="false">
      <c r="A167" s="29" t="n">
        <v>2013</v>
      </c>
      <c r="B167" s="81" t="n">
        <f aca="false">SUM(C167:G167)</f>
        <v>134116949.2653</v>
      </c>
      <c r="C167" s="82" t="n">
        <v>45515183.2853</v>
      </c>
      <c r="D167" s="82" t="n">
        <v>8927458</v>
      </c>
      <c r="E167" s="82" t="n">
        <v>10451988.98</v>
      </c>
      <c r="F167" s="82" t="n">
        <v>48903986</v>
      </c>
      <c r="G167" s="82" t="n">
        <v>20318333</v>
      </c>
      <c r="H167" s="81" t="n">
        <v>9178512.7347</v>
      </c>
      <c r="I167" s="83" t="n">
        <f aca="false">B167+H167</f>
        <v>143295462</v>
      </c>
    </row>
    <row r="168" s="19" customFormat="true" ht="12" hidden="false" customHeight="false" outlineLevel="0" collapsed="false">
      <c r="A168" s="29" t="n">
        <v>2014</v>
      </c>
      <c r="B168" s="81" t="n">
        <f aca="false">SUM(C168:G168)</f>
        <v>137670736</v>
      </c>
      <c r="C168" s="82" t="n">
        <v>45964391.8298903</v>
      </c>
      <c r="D168" s="82" t="n">
        <v>7037250</v>
      </c>
      <c r="E168" s="82" t="n">
        <v>8936161.5</v>
      </c>
      <c r="F168" s="82" t="n">
        <v>58406154</v>
      </c>
      <c r="G168" s="82" t="n">
        <v>17326778.6701097</v>
      </c>
      <c r="H168" s="81" t="n">
        <v>5587118</v>
      </c>
      <c r="I168" s="83" t="n">
        <f aca="false">B168+H168</f>
        <v>143257854</v>
      </c>
    </row>
    <row r="169" s="19" customFormat="true" ht="12" hidden="false" customHeight="false" outlineLevel="0" collapsed="false">
      <c r="A169" s="29" t="n">
        <v>2015</v>
      </c>
      <c r="B169" s="81" t="n">
        <f aca="false">SUM(C169:G169)</f>
        <v>178598864</v>
      </c>
      <c r="C169" s="82" t="n">
        <v>51026429.06</v>
      </c>
      <c r="D169" s="82" t="n">
        <v>12502193</v>
      </c>
      <c r="E169" s="82" t="n">
        <v>16136077.94</v>
      </c>
      <c r="F169" s="82" t="n">
        <v>77723726</v>
      </c>
      <c r="G169" s="82" t="n">
        <v>21210438</v>
      </c>
      <c r="H169" s="81" t="n">
        <v>10982942</v>
      </c>
      <c r="I169" s="83" t="n">
        <f aca="false">B169+H169</f>
        <v>189581806</v>
      </c>
    </row>
    <row r="170" s="19" customFormat="true" ht="12" hidden="false" customHeight="false" outlineLevel="0" collapsed="false">
      <c r="A170" s="29" t="n">
        <v>2016</v>
      </c>
      <c r="B170" s="81" t="n">
        <f aca="false">SUM(C170:G170)</f>
        <v>226394529</v>
      </c>
      <c r="C170" s="82" t="n">
        <v>85184026.5252956</v>
      </c>
      <c r="D170" s="82" t="n">
        <v>9363800</v>
      </c>
      <c r="E170" s="82" t="n">
        <v>19084446.5</v>
      </c>
      <c r="F170" s="82" t="n">
        <v>82552305</v>
      </c>
      <c r="G170" s="82" t="n">
        <v>30209950.9747044</v>
      </c>
      <c r="H170" s="81" t="n">
        <v>18810070</v>
      </c>
      <c r="I170" s="83" t="n">
        <f aca="false">B170+H170</f>
        <v>245204599</v>
      </c>
    </row>
    <row r="171" s="19" customFormat="true" ht="12" hidden="false" customHeight="false" outlineLevel="0" collapsed="false">
      <c r="A171" s="29" t="n">
        <v>2017</v>
      </c>
      <c r="B171" s="81" t="n">
        <f aca="false">SUM(C171:G171)</f>
        <v>266058039</v>
      </c>
      <c r="C171" s="82" t="n">
        <v>102155702.75</v>
      </c>
      <c r="D171" s="82" t="n">
        <v>14015658</v>
      </c>
      <c r="E171" s="82" t="n">
        <v>21404256.25</v>
      </c>
      <c r="F171" s="82" t="n">
        <v>95052277</v>
      </c>
      <c r="G171" s="82" t="n">
        <v>33430145</v>
      </c>
      <c r="H171" s="81" t="n">
        <v>11118152</v>
      </c>
      <c r="I171" s="83" t="n">
        <f aca="false">B171+H171</f>
        <v>277176191</v>
      </c>
    </row>
    <row r="172" s="19" customFormat="true" ht="12" hidden="false" customHeight="false" outlineLevel="0" collapsed="false">
      <c r="A172" s="29" t="n">
        <v>2018</v>
      </c>
      <c r="B172" s="81" t="n">
        <f aca="false">SUM(C172:G172)</f>
        <v>286116828</v>
      </c>
      <c r="C172" s="82" t="n">
        <v>111492068</v>
      </c>
      <c r="D172" s="82" t="n">
        <v>15540625</v>
      </c>
      <c r="E172" s="82" t="n">
        <v>23935507</v>
      </c>
      <c r="F172" s="82" t="n">
        <v>96195079</v>
      </c>
      <c r="G172" s="82" t="n">
        <v>38953549</v>
      </c>
      <c r="H172" s="81" t="n">
        <v>18148220</v>
      </c>
      <c r="I172" s="83" t="n">
        <f aca="false">B172+H172</f>
        <v>304265048</v>
      </c>
    </row>
    <row r="173" s="19" customFormat="true" ht="12" hidden="false" customHeight="false" outlineLevel="0" collapsed="false">
      <c r="A173" s="29" t="n">
        <v>2019</v>
      </c>
      <c r="B173" s="81" t="n">
        <f aca="false">SUM(C173:G173)</f>
        <v>221132423</v>
      </c>
      <c r="C173" s="82" t="n">
        <v>86804262.23</v>
      </c>
      <c r="D173" s="82" t="n">
        <v>12329950</v>
      </c>
      <c r="E173" s="82" t="n">
        <v>18076191.77</v>
      </c>
      <c r="F173" s="82" t="n">
        <v>72907747</v>
      </c>
      <c r="G173" s="82" t="n">
        <v>31014272</v>
      </c>
      <c r="H173" s="81" t="n">
        <v>19794073</v>
      </c>
      <c r="I173" s="83" t="n">
        <f aca="false">B173+H173</f>
        <v>240926496</v>
      </c>
    </row>
    <row r="174" s="19" customFormat="true" ht="12" hidden="false" customHeight="false" outlineLevel="0" collapsed="false">
      <c r="A174" s="29" t="n">
        <v>2020</v>
      </c>
      <c r="B174" s="81" t="n">
        <f aca="false">SUM(C174:G174)</f>
        <v>182544122</v>
      </c>
      <c r="C174" s="82" t="n">
        <v>63975753.9</v>
      </c>
      <c r="D174" s="82" t="n">
        <v>11999330</v>
      </c>
      <c r="E174" s="82" t="n">
        <v>17352105.1</v>
      </c>
      <c r="F174" s="82" t="n">
        <v>63195395</v>
      </c>
      <c r="G174" s="82" t="n">
        <v>26021538</v>
      </c>
      <c r="H174" s="81" t="n">
        <v>8519876</v>
      </c>
      <c r="I174" s="83" t="n">
        <f aca="false">B174+H174</f>
        <v>191063998</v>
      </c>
    </row>
    <row r="175" s="19" customFormat="true" ht="12" hidden="false" customHeight="false" outlineLevel="0" collapsed="false">
      <c r="A175" s="29" t="n">
        <v>2021</v>
      </c>
      <c r="B175" s="81" t="n">
        <f aca="false">SUM(C175:G175)</f>
        <v>289382486</v>
      </c>
      <c r="C175" s="82" t="n">
        <v>108230146.28</v>
      </c>
      <c r="D175" s="82" t="n">
        <v>17347751</v>
      </c>
      <c r="E175" s="82" t="n">
        <v>25482018.72</v>
      </c>
      <c r="F175" s="82" t="n">
        <v>99472895</v>
      </c>
      <c r="G175" s="82" t="n">
        <v>38849675</v>
      </c>
      <c r="H175" s="81" t="n">
        <v>17944916</v>
      </c>
      <c r="I175" s="83" t="n">
        <f aca="false">B175+H175</f>
        <v>307327402</v>
      </c>
    </row>
    <row r="176" s="19" customFormat="true" ht="12" hidden="false" customHeight="false" outlineLevel="0" collapsed="false">
      <c r="A176" s="29" t="n">
        <v>2022</v>
      </c>
      <c r="B176" s="81" t="n">
        <f aca="false">SUM(C176:G176)</f>
        <v>165916126</v>
      </c>
      <c r="C176" s="82" t="n">
        <v>71980030.01</v>
      </c>
      <c r="D176" s="82" t="n">
        <v>5555138</v>
      </c>
      <c r="E176" s="82" t="n">
        <v>15385702.99</v>
      </c>
      <c r="F176" s="82" t="n">
        <v>51584733</v>
      </c>
      <c r="G176" s="82" t="n">
        <v>21410522</v>
      </c>
      <c r="H176" s="81" t="n">
        <v>14770399</v>
      </c>
      <c r="I176" s="83" t="n">
        <f aca="false">B176+H176</f>
        <v>180686525</v>
      </c>
    </row>
    <row r="177" s="19" customFormat="true" ht="12" hidden="false" customHeight="false" outlineLevel="0" collapsed="false">
      <c r="A177" s="29" t="n">
        <v>2023</v>
      </c>
      <c r="B177" s="81" t="n">
        <f aca="false">SUM(C177:G177)</f>
        <v>284860603</v>
      </c>
      <c r="C177" s="82" t="n">
        <v>104733714.77</v>
      </c>
      <c r="D177" s="82" t="n">
        <v>12232803</v>
      </c>
      <c r="E177" s="82" t="n">
        <v>23563745.23</v>
      </c>
      <c r="F177" s="82" t="n">
        <v>114113283</v>
      </c>
      <c r="G177" s="82" t="n">
        <v>30217057</v>
      </c>
      <c r="H177" s="81" t="n">
        <v>15655403</v>
      </c>
      <c r="I177" s="83" t="n">
        <f aca="false">B177+H177</f>
        <v>300516006</v>
      </c>
    </row>
    <row r="178" s="19" customFormat="true" ht="12" hidden="false" customHeight="false" outlineLevel="0" collapsed="false">
      <c r="A178" s="29" t="n">
        <v>2024</v>
      </c>
      <c r="B178" s="81" t="n">
        <f aca="false">SUM(C178:G178)</f>
        <v>208297980</v>
      </c>
      <c r="C178" s="82" t="n">
        <v>74374502.81</v>
      </c>
      <c r="D178" s="82" t="n">
        <v>10205189.8</v>
      </c>
      <c r="E178" s="82" t="n">
        <v>14640391.39</v>
      </c>
      <c r="F178" s="82" t="n">
        <v>86562827</v>
      </c>
      <c r="G178" s="82" t="n">
        <v>22515069</v>
      </c>
      <c r="H178" s="81" t="n">
        <v>10004312</v>
      </c>
      <c r="I178" s="83" t="n">
        <f aca="false">B178+H178</f>
        <v>218302292</v>
      </c>
    </row>
    <row r="179" s="19" customFormat="true" ht="12" hidden="false" customHeight="false" outlineLevel="0" collapsed="false">
      <c r="B179" s="76"/>
      <c r="C179" s="77"/>
      <c r="D179" s="77"/>
      <c r="E179" s="77"/>
      <c r="F179" s="77"/>
      <c r="G179" s="77"/>
      <c r="H179" s="76"/>
      <c r="I179" s="77"/>
    </row>
    <row r="180" s="19" customFormat="true" ht="12" hidden="false" customHeight="false" outlineLevel="0" collapsed="false">
      <c r="B180" s="76"/>
      <c r="C180" s="77"/>
      <c r="D180" s="77"/>
      <c r="E180" s="77"/>
      <c r="F180" s="77"/>
      <c r="G180" s="77"/>
      <c r="H180" s="76"/>
      <c r="I180" s="77"/>
    </row>
    <row r="181" s="19" customFormat="true" ht="25.5" hidden="false" customHeight="false" outlineLevel="0" collapsed="false">
      <c r="A181" s="58" t="s">
        <v>86</v>
      </c>
      <c r="B181" s="78" t="s">
        <v>71</v>
      </c>
      <c r="C181" s="21" t="s">
        <v>72</v>
      </c>
      <c r="D181" s="21" t="s">
        <v>73</v>
      </c>
      <c r="E181" s="21" t="s">
        <v>91</v>
      </c>
      <c r="F181" s="21" t="s">
        <v>92</v>
      </c>
      <c r="G181" s="21" t="s">
        <v>101</v>
      </c>
      <c r="H181" s="78" t="s">
        <v>83</v>
      </c>
      <c r="I181" s="79" t="s">
        <v>63</v>
      </c>
    </row>
    <row r="182" s="19" customFormat="true" ht="12" hidden="false" customHeight="false" outlineLevel="0" collapsed="false">
      <c r="A182" s="29" t="n">
        <v>1994</v>
      </c>
      <c r="B182" s="88" t="n">
        <f aca="false">B148/$I148*100</f>
        <v>84.8765478916191</v>
      </c>
      <c r="C182" s="89" t="n">
        <f aca="false">C148/$I148*100</f>
        <v>40.3183726392363</v>
      </c>
      <c r="D182" s="89" t="n">
        <f aca="false">D148/$I148*100</f>
        <v>1.27605298640085</v>
      </c>
      <c r="E182" s="89" t="s">
        <v>64</v>
      </c>
      <c r="F182" s="89" t="n">
        <f aca="false">F148/$I148*100</f>
        <v>36.0963488528142</v>
      </c>
      <c r="G182" s="89" t="s">
        <v>64</v>
      </c>
      <c r="H182" s="90" t="n">
        <f aca="false">H148/$I148*100</f>
        <v>15.1234521083809</v>
      </c>
      <c r="I182" s="91" t="n">
        <f aca="false">B182+H182</f>
        <v>100</v>
      </c>
    </row>
    <row r="183" s="19" customFormat="true" ht="12" hidden="false" customHeight="false" outlineLevel="0" collapsed="false">
      <c r="A183" s="29" t="n">
        <v>1995</v>
      </c>
      <c r="B183" s="88" t="n">
        <f aca="false">B149/$I149*100</f>
        <v>86.8868818304474</v>
      </c>
      <c r="C183" s="89" t="n">
        <f aca="false">C149/$I149*100</f>
        <v>33.2818942682769</v>
      </c>
      <c r="D183" s="89" t="n">
        <f aca="false">D149/$I149*100</f>
        <v>6.50267038830388</v>
      </c>
      <c r="E183" s="89" t="s">
        <v>64</v>
      </c>
      <c r="F183" s="89" t="n">
        <f aca="false">F149/$I149*100</f>
        <v>39.6466692424821</v>
      </c>
      <c r="G183" s="89" t="s">
        <v>64</v>
      </c>
      <c r="H183" s="90" t="n">
        <f aca="false">H149/$I149*100</f>
        <v>13.1131181695526</v>
      </c>
      <c r="I183" s="91" t="n">
        <f aca="false">B183+H183</f>
        <v>100</v>
      </c>
    </row>
    <row r="184" s="19" customFormat="true" ht="12" hidden="false" customHeight="false" outlineLevel="0" collapsed="false">
      <c r="A184" s="29" t="n">
        <v>1996</v>
      </c>
      <c r="B184" s="88" t="n">
        <f aca="false">B150/$I150*100</f>
        <v>93.4938753125994</v>
      </c>
      <c r="C184" s="89" t="n">
        <f aca="false">C150/$I150*100</f>
        <v>29.4737287862795</v>
      </c>
      <c r="D184" s="89" t="n">
        <f aca="false">D150/$I150*100</f>
        <v>8.32206935054673</v>
      </c>
      <c r="E184" s="89" t="s">
        <v>64</v>
      </c>
      <c r="F184" s="89" t="n">
        <f aca="false">F150/$I150*100</f>
        <v>47.8707969087541</v>
      </c>
      <c r="G184" s="89" t="s">
        <v>64</v>
      </c>
      <c r="H184" s="90" t="n">
        <f aca="false">H150/$I150*100</f>
        <v>6.50612468740065</v>
      </c>
      <c r="I184" s="91" t="n">
        <f aca="false">B184+H184</f>
        <v>100</v>
      </c>
    </row>
    <row r="185" s="19" customFormat="true" ht="12" hidden="false" customHeight="false" outlineLevel="0" collapsed="false">
      <c r="A185" s="29" t="n">
        <v>1997</v>
      </c>
      <c r="B185" s="88" t="n">
        <f aca="false">B151/$I151*100</f>
        <v>94.4150951098236</v>
      </c>
      <c r="C185" s="89" t="n">
        <f aca="false">C151/$I151*100</f>
        <v>33.0733509448342</v>
      </c>
      <c r="D185" s="89" t="n">
        <f aca="false">D151/$I151*100</f>
        <v>6.99948970499298</v>
      </c>
      <c r="E185" s="89" t="s">
        <v>64</v>
      </c>
      <c r="F185" s="89" t="n">
        <f aca="false">F151/$I151*100</f>
        <v>45.8601865610655</v>
      </c>
      <c r="G185" s="89" t="s">
        <v>64</v>
      </c>
      <c r="H185" s="90" t="n">
        <f aca="false">H151/$I151*100</f>
        <v>5.58490489017638</v>
      </c>
      <c r="I185" s="91" t="n">
        <f aca="false">B185+H185</f>
        <v>100</v>
      </c>
    </row>
    <row r="186" s="19" customFormat="true" ht="12" hidden="false" customHeight="false" outlineLevel="0" collapsed="false">
      <c r="A186" s="29" t="n">
        <v>1998</v>
      </c>
      <c r="B186" s="88" t="n">
        <f aca="false">B152/$I152*100</f>
        <v>91.6289076968456</v>
      </c>
      <c r="C186" s="89" t="n">
        <f aca="false">C152/$I152*100</f>
        <v>35.0090105882794</v>
      </c>
      <c r="D186" s="89" t="n">
        <f aca="false">D152/$I152*100</f>
        <v>5.86346844294366</v>
      </c>
      <c r="E186" s="89" t="s">
        <v>64</v>
      </c>
      <c r="F186" s="89" t="n">
        <f aca="false">F152/$I152*100</f>
        <v>43.782642458073</v>
      </c>
      <c r="G186" s="89" t="s">
        <v>64</v>
      </c>
      <c r="H186" s="90" t="n">
        <f aca="false">H152/$I152*100</f>
        <v>8.37109230315439</v>
      </c>
      <c r="I186" s="91" t="n">
        <f aca="false">B186+H186</f>
        <v>100</v>
      </c>
    </row>
    <row r="187" s="19" customFormat="true" ht="12" hidden="false" customHeight="false" outlineLevel="0" collapsed="false">
      <c r="A187" s="29" t="n">
        <v>1999</v>
      </c>
      <c r="B187" s="88" t="n">
        <f aca="false">B153/$I153*100</f>
        <v>84.1392712095109</v>
      </c>
      <c r="C187" s="89" t="n">
        <f aca="false">C153/$I153*100</f>
        <v>32.6874952699617</v>
      </c>
      <c r="D187" s="89" t="n">
        <f aca="false">D153/$I153*100</f>
        <v>3.20727155422954</v>
      </c>
      <c r="E187" s="89" t="s">
        <v>64</v>
      </c>
      <c r="F187" s="89" t="n">
        <f aca="false">F153/$I153*100</f>
        <v>40.4017709697787</v>
      </c>
      <c r="G187" s="89" t="s">
        <v>64</v>
      </c>
      <c r="H187" s="90" t="n">
        <f aca="false">H153/$I153*100</f>
        <v>15.8607287904891</v>
      </c>
      <c r="I187" s="91" t="n">
        <f aca="false">B187+H187</f>
        <v>100</v>
      </c>
      <c r="J187" s="92"/>
    </row>
    <row r="188" s="18" customFormat="true" ht="12" hidden="false" customHeight="false" outlineLevel="0" collapsed="false">
      <c r="A188" s="29" t="n">
        <v>2000</v>
      </c>
      <c r="B188" s="88" t="n">
        <f aca="false">B154/$I154*100</f>
        <v>92.8016924900206</v>
      </c>
      <c r="C188" s="89" t="n">
        <f aca="false">C154/$I154*100</f>
        <v>40.1850592283941</v>
      </c>
      <c r="D188" s="89" t="n">
        <f aca="false">D154/$I154*100</f>
        <v>6.56366519462082</v>
      </c>
      <c r="E188" s="89" t="s">
        <v>64</v>
      </c>
      <c r="F188" s="89" t="n">
        <f aca="false">F154/$I154*100</f>
        <v>40.4176851837567</v>
      </c>
      <c r="G188" s="89" t="s">
        <v>64</v>
      </c>
      <c r="H188" s="90" t="n">
        <f aca="false">H154/$I154*100</f>
        <v>7.19830750997938</v>
      </c>
      <c r="I188" s="91" t="n">
        <f aca="false">B188+H188</f>
        <v>100</v>
      </c>
    </row>
    <row r="189" s="19" customFormat="true" ht="12" hidden="false" customHeight="false" outlineLevel="0" collapsed="false">
      <c r="A189" s="29" t="n">
        <v>2001</v>
      </c>
      <c r="B189" s="88" t="n">
        <f aca="false">B155/$I155*100</f>
        <v>93.9858721577786</v>
      </c>
      <c r="C189" s="89" t="n">
        <f aca="false">C155/$I155*100</f>
        <v>43.0734184601239</v>
      </c>
      <c r="D189" s="89" t="n">
        <f aca="false">D155/$I155*100</f>
        <v>4.59705234139982</v>
      </c>
      <c r="E189" s="89" t="n">
        <f aca="false">E155/$I155*100</f>
        <v>9.95075764784432</v>
      </c>
      <c r="F189" s="89" t="n">
        <f aca="false">F155/$I155*100</f>
        <v>36.3646437084105</v>
      </c>
      <c r="G189" s="89" t="s">
        <v>64</v>
      </c>
      <c r="H189" s="90" t="n">
        <f aca="false">H155/$I155*100</f>
        <v>6.01412784222143</v>
      </c>
      <c r="I189" s="91" t="n">
        <f aca="false">B189+H189</f>
        <v>100</v>
      </c>
      <c r="J189" s="93"/>
    </row>
    <row r="190" customFormat="false" ht="12" hidden="false" customHeight="false" outlineLevel="0" collapsed="false">
      <c r="A190" s="29" t="n">
        <v>2002</v>
      </c>
      <c r="B190" s="88" t="n">
        <f aca="false">B156/$I156*100</f>
        <v>90.3419650856056</v>
      </c>
      <c r="C190" s="89" t="n">
        <f aca="false">C156/$I156*100</f>
        <v>21.8018945557865</v>
      </c>
      <c r="D190" s="89" t="n">
        <f aca="false">D156/$I156*100</f>
        <v>5.60940891901696</v>
      </c>
      <c r="E190" s="89" t="n">
        <f aca="false">E156/$I156*100</f>
        <v>10.5285806328973</v>
      </c>
      <c r="F190" s="89" t="n">
        <f aca="false">F156/$I156*100</f>
        <v>44.1461504330557</v>
      </c>
      <c r="G190" s="89" t="s">
        <v>64</v>
      </c>
      <c r="H190" s="90" t="n">
        <f aca="false">H156/$I156*100</f>
        <v>9.65803491439438</v>
      </c>
      <c r="I190" s="91" t="n">
        <f aca="false">B190+H190</f>
        <v>100</v>
      </c>
    </row>
    <row r="191" customFormat="false" ht="12" hidden="false" customHeight="false" outlineLevel="0" collapsed="false">
      <c r="A191" s="29" t="n">
        <v>2003</v>
      </c>
      <c r="B191" s="88" t="n">
        <f aca="false">B157/$I157*100</f>
        <v>84.771400450904</v>
      </c>
      <c r="C191" s="89" t="n">
        <f aca="false">C157/$I157*100</f>
        <v>17.5732244992735</v>
      </c>
      <c r="D191" s="89" t="n">
        <f aca="false">D157/$I157*100</f>
        <v>7.72718429541592</v>
      </c>
      <c r="E191" s="89" t="n">
        <f aca="false">E157/$I157*100</f>
        <v>11.9599423911755</v>
      </c>
      <c r="F191" s="89" t="n">
        <f aca="false">F157/$I157*100</f>
        <v>39.6367561628766</v>
      </c>
      <c r="G191" s="89" t="s">
        <v>64</v>
      </c>
      <c r="H191" s="90" t="n">
        <f aca="false">H157/$I157*100</f>
        <v>15.228599549096</v>
      </c>
      <c r="I191" s="91" t="n">
        <f aca="false">B191+H191</f>
        <v>100</v>
      </c>
    </row>
    <row r="192" customFormat="false" ht="12" hidden="false" customHeight="false" outlineLevel="0" collapsed="false">
      <c r="A192" s="29" t="n">
        <v>2004</v>
      </c>
      <c r="B192" s="88" t="n">
        <f aca="false">B158/$I158*100</f>
        <v>93.1429099939242</v>
      </c>
      <c r="C192" s="89" t="n">
        <f aca="false">C158/$I158*100</f>
        <v>27.2156018966495</v>
      </c>
      <c r="D192" s="89" t="n">
        <f aca="false">D158/$I158*100</f>
        <v>4.04561247506467</v>
      </c>
      <c r="E192" s="89" t="n">
        <f aca="false">E158/$I158*100</f>
        <v>11.0506426122091</v>
      </c>
      <c r="F192" s="89" t="n">
        <f aca="false">F158/$I158*100</f>
        <v>39.4777526342044</v>
      </c>
      <c r="G192" s="89" t="s">
        <v>64</v>
      </c>
      <c r="H192" s="90" t="n">
        <f aca="false">H158/$I158*100</f>
        <v>6.85709000607579</v>
      </c>
      <c r="I192" s="91" t="n">
        <f aca="false">B192+H192</f>
        <v>100</v>
      </c>
    </row>
    <row r="193" customFormat="false" ht="12" hidden="false" customHeight="false" outlineLevel="0" collapsed="false">
      <c r="A193" s="29" t="n">
        <v>2005</v>
      </c>
      <c r="B193" s="88" t="n">
        <f aca="false">B159/$I159*100</f>
        <v>89.7312610948704</v>
      </c>
      <c r="C193" s="89" t="n">
        <f aca="false">C159/$I159*100</f>
        <v>24.6334241741004</v>
      </c>
      <c r="D193" s="89" t="n">
        <f aca="false">D159/$I159*100</f>
        <v>4.59703886592639</v>
      </c>
      <c r="E193" s="89" t="n">
        <f aca="false">E159/$I159*100</f>
        <v>8.81895925427291</v>
      </c>
      <c r="F193" s="89" t="n">
        <f aca="false">F159/$I159*100</f>
        <v>36.1447997276969</v>
      </c>
      <c r="G193" s="89" t="s">
        <v>64</v>
      </c>
      <c r="H193" s="90" t="n">
        <f aca="false">H159/$I159*100</f>
        <v>10.2687389051296</v>
      </c>
      <c r="I193" s="91" t="n">
        <f aca="false">B193+H193</f>
        <v>100</v>
      </c>
    </row>
    <row r="194" customFormat="false" ht="12" hidden="false" customHeight="false" outlineLevel="0" collapsed="false">
      <c r="A194" s="29" t="n">
        <v>2006</v>
      </c>
      <c r="B194" s="88" t="n">
        <f aca="false">B160/$I160*100</f>
        <v>95.6013762291995</v>
      </c>
      <c r="C194" s="89" t="n">
        <f aca="false">C160/$I160*100</f>
        <v>33.9712628377597</v>
      </c>
      <c r="D194" s="89" t="n">
        <f aca="false">D160/$I160*100</f>
        <v>5.28769113216082</v>
      </c>
      <c r="E194" s="89" t="n">
        <f aca="false">E160/$I160*100</f>
        <v>10.3407283929141</v>
      </c>
      <c r="F194" s="89" t="n">
        <f aca="false">F160/$I160*100</f>
        <v>33.0701342353671</v>
      </c>
      <c r="G194" s="89" t="s">
        <v>64</v>
      </c>
      <c r="H194" s="90" t="n">
        <f aca="false">H160/$I160*100</f>
        <v>4.3986237708005</v>
      </c>
      <c r="I194" s="91" t="n">
        <f aca="false">B194+H194</f>
        <v>100</v>
      </c>
    </row>
    <row r="195" customFormat="false" ht="12" hidden="false" customHeight="false" outlineLevel="0" collapsed="false">
      <c r="A195" s="29" t="n">
        <v>2007</v>
      </c>
      <c r="B195" s="88" t="n">
        <f aca="false">B161/$I161*100</f>
        <v>93.9993656428224</v>
      </c>
      <c r="C195" s="89" t="n">
        <f aca="false">C161/$I161*100</f>
        <v>29.9934384068082</v>
      </c>
      <c r="D195" s="89" t="n">
        <f aca="false">D161/$I161*100</f>
        <v>5.88550216876685</v>
      </c>
      <c r="E195" s="89" t="n">
        <f aca="false">E161/$I161*100</f>
        <v>8.5414458469643</v>
      </c>
      <c r="F195" s="89" t="n">
        <f aca="false">F161/$I161*100</f>
        <v>36.0256836172942</v>
      </c>
      <c r="G195" s="89" t="s">
        <v>64</v>
      </c>
      <c r="H195" s="90" t="n">
        <f aca="false">H161/$I161*100</f>
        <v>6.00063435717757</v>
      </c>
      <c r="I195" s="91" t="n">
        <f aca="false">B195+H195</f>
        <v>100</v>
      </c>
    </row>
    <row r="196" customFormat="false" ht="12" hidden="false" customHeight="false" outlineLevel="0" collapsed="false">
      <c r="A196" s="29" t="n">
        <v>2008</v>
      </c>
      <c r="B196" s="88" t="n">
        <f aca="false">B162/$I162*100</f>
        <v>90.0956896674628</v>
      </c>
      <c r="C196" s="89" t="n">
        <f aca="false">C162/$I162*100</f>
        <v>31.8610482706703</v>
      </c>
      <c r="D196" s="89" t="n">
        <f aca="false">D162/$I162*100</f>
        <v>5.43917025665592</v>
      </c>
      <c r="E196" s="89" t="n">
        <f aca="false">E162/$I162*100</f>
        <v>8.55248002194623</v>
      </c>
      <c r="F196" s="89" t="n">
        <f aca="false">F162/$I162*100</f>
        <v>34.1953418064195</v>
      </c>
      <c r="G196" s="89" t="n">
        <f aca="false">G162/$I162*100</f>
        <v>10.0476493117708</v>
      </c>
      <c r="H196" s="90" t="n">
        <f aca="false">H162/$I162*100</f>
        <v>9.90431033253723</v>
      </c>
      <c r="I196" s="91" t="n">
        <f aca="false">B196+H196</f>
        <v>100</v>
      </c>
    </row>
    <row r="197" customFormat="false" ht="12" hidden="false" customHeight="false" outlineLevel="0" collapsed="false">
      <c r="A197" s="29" t="n">
        <v>2009</v>
      </c>
      <c r="B197" s="88" t="n">
        <f aca="false">B163/$I163*100</f>
        <v>91.9103714211207</v>
      </c>
      <c r="C197" s="89" t="n">
        <f aca="false">C163/$I163*100</f>
        <v>43.8552106049384</v>
      </c>
      <c r="D197" s="89" t="n">
        <f aca="false">D163/$I163*100</f>
        <v>3.9206692488613</v>
      </c>
      <c r="E197" s="89" t="n">
        <f aca="false">E163/$I163*100</f>
        <v>6.2627107444902</v>
      </c>
      <c r="F197" s="89" t="n">
        <f aca="false">F163/$I163*100</f>
        <v>27.5451127287088</v>
      </c>
      <c r="G197" s="89" t="n">
        <f aca="false">G163/$I163*100</f>
        <v>10.3266680941221</v>
      </c>
      <c r="H197" s="90" t="n">
        <f aca="false">H163/$I163*100</f>
        <v>8.08962857887927</v>
      </c>
      <c r="I197" s="91" t="n">
        <f aca="false">B197+H197</f>
        <v>100</v>
      </c>
    </row>
    <row r="198" customFormat="false" ht="12" hidden="false" customHeight="false" outlineLevel="0" collapsed="false">
      <c r="A198" s="29" t="n">
        <v>2010</v>
      </c>
      <c r="B198" s="88" t="n">
        <f aca="false">B164/$I164*100</f>
        <v>87.9244227733722</v>
      </c>
      <c r="C198" s="89" t="n">
        <f aca="false">C164/$I164*100</f>
        <v>26.4937747342114</v>
      </c>
      <c r="D198" s="89" t="n">
        <f aca="false">D164/$I164*100</f>
        <v>7.2074963139447</v>
      </c>
      <c r="E198" s="89" t="n">
        <f aca="false">E164/$I164*100</f>
        <v>9.97420325328477</v>
      </c>
      <c r="F198" s="89" t="n">
        <f aca="false">F164/$I164*100</f>
        <v>32.1735567170189</v>
      </c>
      <c r="G198" s="89" t="n">
        <f aca="false">G164/$I164*100</f>
        <v>12.0753917549125</v>
      </c>
      <c r="H198" s="90" t="n">
        <f aca="false">H164/$I164*100</f>
        <v>12.0755772266278</v>
      </c>
      <c r="I198" s="91" t="n">
        <f aca="false">B198+H198</f>
        <v>100</v>
      </c>
    </row>
    <row r="199" customFormat="false" ht="12" hidden="false" customHeight="false" outlineLevel="0" collapsed="false">
      <c r="A199" s="29" t="n">
        <v>2011</v>
      </c>
      <c r="B199" s="88" t="n">
        <f aca="false">B165/$I165*100</f>
        <v>90.5450702288189</v>
      </c>
      <c r="C199" s="89" t="n">
        <f aca="false">C165/$I165*100</f>
        <v>29.1674657185306</v>
      </c>
      <c r="D199" s="89" t="n">
        <f aca="false">D165/$I165*100</f>
        <v>3.84164791845634</v>
      </c>
      <c r="E199" s="89" t="n">
        <f aca="false">E165/$I165*100</f>
        <v>6.57803997551171</v>
      </c>
      <c r="F199" s="89" t="n">
        <f aca="false">F165/$I165*100</f>
        <v>33.0777498213793</v>
      </c>
      <c r="G199" s="89" t="n">
        <f aca="false">G165/$I165*100</f>
        <v>17.8801667949409</v>
      </c>
      <c r="H199" s="90" t="n">
        <f aca="false">H165/$I165*100</f>
        <v>9.4549297711811</v>
      </c>
      <c r="I199" s="91" t="n">
        <f aca="false">B199+H199</f>
        <v>100</v>
      </c>
    </row>
    <row r="200" customFormat="false" ht="12" hidden="false" customHeight="false" outlineLevel="0" collapsed="false">
      <c r="A200" s="29" t="n">
        <v>2012</v>
      </c>
      <c r="B200" s="88" t="n">
        <f aca="false">B166/$I166*100</f>
        <v>91.7394493784209</v>
      </c>
      <c r="C200" s="89" t="n">
        <f aca="false">C166/$I166*100</f>
        <v>25.0487732044441</v>
      </c>
      <c r="D200" s="89" t="n">
        <f aca="false">D166/$I166*100</f>
        <v>7.04654297507459</v>
      </c>
      <c r="E200" s="89" t="n">
        <f aca="false">E166/$I166*100</f>
        <v>6.6322811864658</v>
      </c>
      <c r="F200" s="89" t="n">
        <f aca="false">F166/$I166*100</f>
        <v>37.9581740222509</v>
      </c>
      <c r="G200" s="89" t="n">
        <f aca="false">G166/$I166*100</f>
        <v>15.0536779901855</v>
      </c>
      <c r="H200" s="90" t="n">
        <f aca="false">H166/$I166*100</f>
        <v>8.26055062157914</v>
      </c>
      <c r="I200" s="91" t="n">
        <f aca="false">B200+H200</f>
        <v>100</v>
      </c>
    </row>
    <row r="201" customFormat="false" ht="12" hidden="false" customHeight="false" outlineLevel="0" collapsed="false">
      <c r="A201" s="29" t="n">
        <v>2013</v>
      </c>
      <c r="B201" s="88" t="n">
        <f aca="false">B167/$I167*100</f>
        <v>93.5946940631658</v>
      </c>
      <c r="C201" s="89" t="n">
        <f aca="false">C167/$I167*100</f>
        <v>31.7631714570975</v>
      </c>
      <c r="D201" s="89" t="n">
        <f aca="false">D167/$I167*100</f>
        <v>6.23010517946479</v>
      </c>
      <c r="E201" s="89" t="n">
        <f aca="false">E167/$I167*100</f>
        <v>7.29401254870165</v>
      </c>
      <c r="F201" s="89" t="n">
        <f aca="false">F167/$I167*100</f>
        <v>34.1280772729565</v>
      </c>
      <c r="G201" s="89" t="n">
        <f aca="false">G167/$I167*100</f>
        <v>14.1793276049454</v>
      </c>
      <c r="H201" s="90" t="n">
        <f aca="false">H167/$I167*100</f>
        <v>6.4053059368342</v>
      </c>
      <c r="I201" s="91" t="n">
        <f aca="false">B201+H201</f>
        <v>100</v>
      </c>
    </row>
    <row r="202" customFormat="false" ht="12" hidden="false" customHeight="false" outlineLevel="0" collapsed="false">
      <c r="A202" s="29" t="n">
        <v>2014</v>
      </c>
      <c r="B202" s="88" t="n">
        <f aca="false">B168/$I168*100</f>
        <v>96.0999569349964</v>
      </c>
      <c r="C202" s="89" t="n">
        <f aca="false">C168/$I168*100</f>
        <v>32.0850763476398</v>
      </c>
      <c r="D202" s="89" t="n">
        <f aca="false">D168/$I168*100</f>
        <v>4.91229611746104</v>
      </c>
      <c r="E202" s="89" t="n">
        <f aca="false">E168/$I168*100</f>
        <v>6.23781611303489</v>
      </c>
      <c r="F202" s="89" t="n">
        <f aca="false">F168/$I168*100</f>
        <v>40.7699489900219</v>
      </c>
      <c r="G202" s="89" t="n">
        <f aca="false">G168/$I168*100</f>
        <v>12.0948193668388</v>
      </c>
      <c r="H202" s="90" t="n">
        <f aca="false">H168/$I168*100</f>
        <v>3.90004306500361</v>
      </c>
      <c r="I202" s="91" t="n">
        <f aca="false">B202+H202</f>
        <v>100</v>
      </c>
    </row>
    <row r="203" customFormat="false" ht="12" hidden="false" customHeight="false" outlineLevel="0" collapsed="false">
      <c r="A203" s="29" t="n">
        <v>2015</v>
      </c>
      <c r="B203" s="88" t="n">
        <f aca="false">B169/$I169*100</f>
        <v>94.2067531522513</v>
      </c>
      <c r="C203" s="89" t="n">
        <f aca="false">C169/$I169*100</f>
        <v>26.9152563405794</v>
      </c>
      <c r="D203" s="89" t="n">
        <f aca="false">D169/$I169*100</f>
        <v>6.59461646862885</v>
      </c>
      <c r="E203" s="89" t="n">
        <f aca="false">E169/$I169*100</f>
        <v>8.5114063846401</v>
      </c>
      <c r="F203" s="89" t="n">
        <f aca="false">F169/$I169*100</f>
        <v>40.9974604841564</v>
      </c>
      <c r="G203" s="89" t="n">
        <f aca="false">G169/$I169*100</f>
        <v>11.1880134742466</v>
      </c>
      <c r="H203" s="90" t="n">
        <f aca="false">H169/$I169*100</f>
        <v>5.79324684774867</v>
      </c>
      <c r="I203" s="91" t="n">
        <f aca="false">B203+H203</f>
        <v>100</v>
      </c>
    </row>
    <row r="204" customFormat="false" ht="12" hidden="false" customHeight="false" outlineLevel="0" collapsed="false">
      <c r="A204" s="29" t="n">
        <v>2016</v>
      </c>
      <c r="B204" s="88" t="n">
        <f aca="false">B170/$I170*100</f>
        <v>92.328826589423</v>
      </c>
      <c r="C204" s="89" t="n">
        <f aca="false">C170/$I170*100</f>
        <v>34.7399791328121</v>
      </c>
      <c r="D204" s="89" t="n">
        <f aca="false">D170/$I170*100</f>
        <v>3.81877013652587</v>
      </c>
      <c r="E204" s="89" t="n">
        <f aca="false">E170/$I170*100</f>
        <v>7.78307037381464</v>
      </c>
      <c r="F204" s="89" t="n">
        <f aca="false">F170/$I170*100</f>
        <v>33.6667033720685</v>
      </c>
      <c r="G204" s="89" t="n">
        <f aca="false">G170/$I170*100</f>
        <v>12.3203035742019</v>
      </c>
      <c r="H204" s="90" t="n">
        <f aca="false">H170/$I170*100</f>
        <v>7.67117341057702</v>
      </c>
      <c r="I204" s="91" t="n">
        <f aca="false">B204+H204</f>
        <v>100</v>
      </c>
    </row>
    <row r="205" customFormat="false" ht="12" hidden="false" customHeight="false" outlineLevel="0" collapsed="false">
      <c r="A205" s="29" t="n">
        <v>2017</v>
      </c>
      <c r="B205" s="88" t="n">
        <f aca="false">B171/$I171*100</f>
        <v>95.9887781270506</v>
      </c>
      <c r="C205" s="89" t="n">
        <f aca="false">C171/$I171*100</f>
        <v>36.8558722094568</v>
      </c>
      <c r="D205" s="89" t="n">
        <f aca="false">D171/$I171*100</f>
        <v>5.05658799532316</v>
      </c>
      <c r="E205" s="89" t="n">
        <f aca="false">E171/$I171*100</f>
        <v>7.72225643652055</v>
      </c>
      <c r="F205" s="89" t="n">
        <f aca="false">F171/$I171*100</f>
        <v>34.2930886874046</v>
      </c>
      <c r="G205" s="89" t="n">
        <f aca="false">G171/$I171*100</f>
        <v>12.0609727983454</v>
      </c>
      <c r="H205" s="90" t="n">
        <f aca="false">H171/$I171*100</f>
        <v>4.0112218729494</v>
      </c>
      <c r="I205" s="91" t="n">
        <f aca="false">B205+H205</f>
        <v>100</v>
      </c>
    </row>
    <row r="206" customFormat="false" ht="12" hidden="false" customHeight="false" outlineLevel="0" collapsed="false">
      <c r="A206" s="29" t="n">
        <v>2018</v>
      </c>
      <c r="B206" s="88" t="n">
        <f aca="false">B172/$I172*100</f>
        <v>94.0353911435795</v>
      </c>
      <c r="C206" s="89" t="n">
        <f aca="false">C172/$I172*100</f>
        <v>36.6430744289762</v>
      </c>
      <c r="D206" s="89" t="n">
        <f aca="false">D172/$I172*100</f>
        <v>5.10759454697537</v>
      </c>
      <c r="E206" s="89" t="n">
        <f aca="false">E172/$I172*100</f>
        <v>7.86666334412489</v>
      </c>
      <c r="F206" s="89" t="n">
        <f aca="false">F172/$I172*100</f>
        <v>31.6155534894038</v>
      </c>
      <c r="G206" s="89" t="n">
        <f aca="false">G172/$I172*100</f>
        <v>12.8025053340994</v>
      </c>
      <c r="H206" s="90" t="n">
        <f aca="false">H172/$I172*100</f>
        <v>5.96460885642047</v>
      </c>
      <c r="I206" s="91" t="n">
        <f aca="false">B206+H206</f>
        <v>100</v>
      </c>
    </row>
    <row r="207" customFormat="false" ht="12" hidden="false" customHeight="false" outlineLevel="0" collapsed="false">
      <c r="A207" s="29" t="n">
        <v>2019</v>
      </c>
      <c r="B207" s="88" t="n">
        <f aca="false">B173/$I173*100</f>
        <v>91.7841859120385</v>
      </c>
      <c r="C207" s="89" t="n">
        <f aca="false">C173/$I173*100</f>
        <v>36.0293548742767</v>
      </c>
      <c r="D207" s="89" t="n">
        <f aca="false">D173/$I173*100</f>
        <v>5.1177227099173</v>
      </c>
      <c r="E207" s="89" t="n">
        <f aca="false">E173/$I173*100</f>
        <v>7.50278282800411</v>
      </c>
      <c r="F207" s="89" t="n">
        <f aca="false">F173/$I173*100</f>
        <v>30.2614067819257</v>
      </c>
      <c r="G207" s="89" t="n">
        <f aca="false">G173/$I173*100</f>
        <v>12.8729187179147</v>
      </c>
      <c r="H207" s="90" t="n">
        <f aca="false">H173/$I173*100</f>
        <v>8.2158140879615</v>
      </c>
      <c r="I207" s="91" t="n">
        <f aca="false">B207+H207</f>
        <v>100</v>
      </c>
    </row>
    <row r="208" customFormat="false" ht="12" hidden="false" customHeight="false" outlineLevel="0" collapsed="false">
      <c r="A208" s="29" t="n">
        <v>2020</v>
      </c>
      <c r="B208" s="88" t="n">
        <f aca="false">B174/$I174*100</f>
        <v>95.5408260639453</v>
      </c>
      <c r="C208" s="89" t="n">
        <f aca="false">C174/$I174*100</f>
        <v>33.4839397111328</v>
      </c>
      <c r="D208" s="89" t="n">
        <f aca="false">D174/$I174*100</f>
        <v>6.28026741071335</v>
      </c>
      <c r="E208" s="89" t="n">
        <f aca="false">E174/$I174*100</f>
        <v>9.08182874933874</v>
      </c>
      <c r="F208" s="89" t="n">
        <f aca="false">F174/$I174*100</f>
        <v>33.0755116932076</v>
      </c>
      <c r="G208" s="89" t="n">
        <f aca="false">G174/$I174*100</f>
        <v>13.6192784995528</v>
      </c>
      <c r="H208" s="90" t="n">
        <f aca="false">H174/$I174*100</f>
        <v>4.45917393605466</v>
      </c>
      <c r="I208" s="91" t="n">
        <f aca="false">B208+H208</f>
        <v>100</v>
      </c>
    </row>
    <row r="209" customFormat="false" ht="12" hidden="false" customHeight="false" outlineLevel="0" collapsed="false">
      <c r="A209" s="29" t="n">
        <v>2021</v>
      </c>
      <c r="B209" s="88" t="n">
        <f aca="false">B175/$I175*100</f>
        <v>94.1609775492782</v>
      </c>
      <c r="C209" s="89" t="n">
        <f aca="false">C175/$I175*100</f>
        <v>35.2165623942638</v>
      </c>
      <c r="D209" s="89" t="n">
        <f aca="false">D175/$I175*100</f>
        <v>5.64471338614967</v>
      </c>
      <c r="E209" s="89" t="n">
        <f aca="false">E175/$I175*100</f>
        <v>8.29148932186659</v>
      </c>
      <c r="F209" s="89" t="n">
        <f aca="false">F175/$I175*100</f>
        <v>32.3670763988692</v>
      </c>
      <c r="G209" s="89" t="n">
        <f aca="false">G175/$I175*100</f>
        <v>12.6411360481289</v>
      </c>
      <c r="H209" s="90" t="n">
        <f aca="false">H175/$I175*100</f>
        <v>5.83902245072179</v>
      </c>
      <c r="I209" s="91" t="n">
        <f aca="false">B209+H209</f>
        <v>100</v>
      </c>
    </row>
    <row r="210" customFormat="false" ht="12" hidden="false" customHeight="false" outlineLevel="0" collapsed="false">
      <c r="A210" s="29" t="n">
        <v>2022</v>
      </c>
      <c r="B210" s="88" t="n">
        <f aca="false">B176/$I176*100</f>
        <v>91.8254009257193</v>
      </c>
      <c r="C210" s="89" t="n">
        <f aca="false">C176/$I176*100</f>
        <v>39.8369662651933</v>
      </c>
      <c r="D210" s="89" t="n">
        <f aca="false">D176/$I176*100</f>
        <v>3.07446169546954</v>
      </c>
      <c r="E210" s="89" t="n">
        <f aca="false">E176/$I176*100</f>
        <v>8.51513580772003</v>
      </c>
      <c r="F210" s="89" t="n">
        <f aca="false">F176/$I176*100</f>
        <v>28.5492971874909</v>
      </c>
      <c r="G210" s="89" t="n">
        <f aca="false">G176/$I176*100</f>
        <v>11.8495399698456</v>
      </c>
      <c r="H210" s="90" t="n">
        <f aca="false">H176/$I176*100</f>
        <v>8.17459907428072</v>
      </c>
      <c r="I210" s="91" t="n">
        <f aca="false">B210+H210</f>
        <v>100</v>
      </c>
    </row>
    <row r="211" customFormat="false" ht="12" hidden="false" customHeight="false" outlineLevel="0" collapsed="false">
      <c r="A211" s="29" t="n">
        <v>2023</v>
      </c>
      <c r="B211" s="88" t="n">
        <f aca="false">B177/$I177*100</f>
        <v>94.7904927899248</v>
      </c>
      <c r="C211" s="89" t="n">
        <f aca="false">C177/$I177*100</f>
        <v>34.8512933351044</v>
      </c>
      <c r="D211" s="89" t="n">
        <f aca="false">D177/$I177*100</f>
        <v>4.07059948746956</v>
      </c>
      <c r="E211" s="89" t="n">
        <f aca="false">E177/$I177*100</f>
        <v>7.8410949032778</v>
      </c>
      <c r="F211" s="89" t="n">
        <f aca="false">F177/$I177*100</f>
        <v>37.9724476306264</v>
      </c>
      <c r="G211" s="89" t="n">
        <f aca="false">G177/$I177*100</f>
        <v>10.0550574334467</v>
      </c>
      <c r="H211" s="90" t="n">
        <f aca="false">H177/$I177*100</f>
        <v>5.20950721007519</v>
      </c>
      <c r="I211" s="91" t="n">
        <f aca="false">B211+H211</f>
        <v>100</v>
      </c>
    </row>
    <row r="212" customFormat="false" ht="12" hidden="false" customHeight="false" outlineLevel="0" collapsed="false">
      <c r="A212" s="29" t="n">
        <v>2024</v>
      </c>
      <c r="B212" s="88" t="n">
        <f aca="false">B178/$I178*100</f>
        <v>95.4172208141544</v>
      </c>
      <c r="C212" s="89" t="n">
        <f aca="false">C178/$I178*100</f>
        <v>34.0695015744498</v>
      </c>
      <c r="D212" s="89" t="n">
        <f aca="false">D178/$I178*100</f>
        <v>4.67479736767949</v>
      </c>
      <c r="E212" s="89" t="n">
        <f aca="false">E178/$I178*100</f>
        <v>6.70647626090889</v>
      </c>
      <c r="F212" s="89" t="n">
        <f aca="false">F178/$I178*100</f>
        <v>39.6527339254871</v>
      </c>
      <c r="G212" s="89" t="n">
        <f aca="false">G178/$I178*100</f>
        <v>10.313711685629</v>
      </c>
      <c r="H212" s="90" t="n">
        <f aca="false">H178/$I178*100</f>
        <v>4.58277918584565</v>
      </c>
      <c r="I212" s="91" t="n">
        <f aca="false">B212+H212</f>
        <v>100</v>
      </c>
    </row>
    <row r="213" s="1" customFormat="true" ht="12.75" hidden="false" customHeight="false" outlineLevel="0" collapsed="false">
      <c r="B213" s="68"/>
      <c r="C213" s="69"/>
      <c r="D213" s="69"/>
      <c r="E213" s="69"/>
      <c r="F213" s="69"/>
      <c r="G213" s="69"/>
      <c r="H213" s="70"/>
      <c r="I213" s="69"/>
      <c r="J213" s="10"/>
    </row>
    <row r="214" s="1" customFormat="true" ht="12.75" hidden="false" customHeight="false" outlineLevel="0" collapsed="false">
      <c r="B214" s="68"/>
      <c r="C214" s="69"/>
      <c r="D214" s="69"/>
      <c r="E214" s="69"/>
      <c r="F214" s="69"/>
      <c r="G214" s="69"/>
      <c r="H214" s="70"/>
      <c r="I214" s="69"/>
      <c r="J214" s="10"/>
    </row>
    <row r="215" s="17" customFormat="true" ht="12.75" hidden="false" customHeight="false" outlineLevel="0" collapsed="false">
      <c r="A215" s="16" t="s">
        <v>104</v>
      </c>
      <c r="B215" s="74"/>
      <c r="C215" s="75"/>
      <c r="D215" s="75"/>
      <c r="E215" s="75"/>
      <c r="F215" s="75"/>
      <c r="G215" s="75"/>
      <c r="H215" s="74"/>
      <c r="I215" s="75"/>
    </row>
    <row r="216" s="19" customFormat="true" ht="3" hidden="false" customHeight="true" outlineLevel="0" collapsed="false">
      <c r="B216" s="76"/>
      <c r="C216" s="77"/>
      <c r="D216" s="77"/>
      <c r="E216" s="77"/>
      <c r="F216" s="77"/>
      <c r="G216" s="77"/>
      <c r="H216" s="76"/>
      <c r="I216" s="77"/>
    </row>
    <row r="217" s="80" customFormat="true" ht="25.5" hidden="false" customHeight="false" outlineLevel="0" collapsed="false">
      <c r="A217" s="58" t="s">
        <v>70</v>
      </c>
      <c r="B217" s="78" t="s">
        <v>71</v>
      </c>
      <c r="C217" s="21" t="s">
        <v>72</v>
      </c>
      <c r="D217" s="21" t="s">
        <v>73</v>
      </c>
      <c r="E217" s="21" t="s">
        <v>91</v>
      </c>
      <c r="F217" s="21" t="s">
        <v>92</v>
      </c>
      <c r="G217" s="21" t="s">
        <v>101</v>
      </c>
      <c r="H217" s="78" t="s">
        <v>83</v>
      </c>
      <c r="I217" s="79" t="s">
        <v>63</v>
      </c>
    </row>
    <row r="218" s="19" customFormat="true" ht="12" hidden="false" customHeight="false" outlineLevel="0" collapsed="false">
      <c r="A218" s="29" t="n">
        <v>1994</v>
      </c>
      <c r="B218" s="81" t="n">
        <f aca="false">SUM(C218:G218)</f>
        <v>126787924.4841</v>
      </c>
      <c r="C218" s="82" t="n">
        <v>56585151.3151301</v>
      </c>
      <c r="D218" s="82" t="n">
        <v>9299390.05148203</v>
      </c>
      <c r="E218" s="82" t="n">
        <v>4146614</v>
      </c>
      <c r="F218" s="82" t="n">
        <v>45932888.8936318</v>
      </c>
      <c r="G218" s="82" t="n">
        <v>10823880.2238561</v>
      </c>
      <c r="H218" s="81" t="n">
        <v>12657918.0036</v>
      </c>
      <c r="I218" s="83" t="n">
        <f aca="false">B218+H218</f>
        <v>139445842.4877</v>
      </c>
    </row>
    <row r="219" s="19" customFormat="true" ht="12" hidden="false" customHeight="false" outlineLevel="0" collapsed="false">
      <c r="A219" s="29" t="n">
        <v>1995</v>
      </c>
      <c r="B219" s="81" t="n">
        <f aca="false">SUM(C219:G219)</f>
        <v>158025566.0985</v>
      </c>
      <c r="C219" s="82" t="n">
        <v>71038156.3403329</v>
      </c>
      <c r="D219" s="82" t="n">
        <v>10099747.3919784</v>
      </c>
      <c r="E219" s="82" t="n">
        <v>3338634</v>
      </c>
      <c r="F219" s="82" t="n">
        <v>62908086.9630174</v>
      </c>
      <c r="G219" s="82" t="n">
        <v>10640941.4031712</v>
      </c>
      <c r="H219" s="81" t="n">
        <v>18038891.4809</v>
      </c>
      <c r="I219" s="83" t="n">
        <f aca="false">B219+H219</f>
        <v>176064457.5794</v>
      </c>
    </row>
    <row r="220" s="19" customFormat="true" ht="12" hidden="false" customHeight="false" outlineLevel="0" collapsed="false">
      <c r="A220" s="29" t="n">
        <v>1996</v>
      </c>
      <c r="B220" s="81" t="n">
        <f aca="false">SUM(C220:G220)</f>
        <v>135250029.6376</v>
      </c>
      <c r="C220" s="82" t="n">
        <v>50495998.252151</v>
      </c>
      <c r="D220" s="82" t="n">
        <v>4344798</v>
      </c>
      <c r="E220" s="82" t="n">
        <v>2439185</v>
      </c>
      <c r="F220" s="82" t="n">
        <v>62222066.3854491</v>
      </c>
      <c r="G220" s="82" t="n">
        <v>15747982</v>
      </c>
      <c r="H220" s="81" t="n">
        <v>12322091.55378</v>
      </c>
      <c r="I220" s="83" t="n">
        <f aca="false">B220+H220</f>
        <v>147572121.19138</v>
      </c>
    </row>
    <row r="221" s="19" customFormat="true" ht="12" hidden="false" customHeight="false" outlineLevel="0" collapsed="false">
      <c r="A221" s="29" t="n">
        <v>1997</v>
      </c>
      <c r="B221" s="81" t="n">
        <f aca="false">SUM(C221:G221)</f>
        <v>295078439.522</v>
      </c>
      <c r="C221" s="82" t="n">
        <v>162876616.188288</v>
      </c>
      <c r="D221" s="82" t="n">
        <v>14513145</v>
      </c>
      <c r="E221" s="82" t="n">
        <v>8586691</v>
      </c>
      <c r="F221" s="82" t="n">
        <v>95814207.3337124</v>
      </c>
      <c r="G221" s="82" t="n">
        <v>13287780</v>
      </c>
      <c r="H221" s="81" t="n">
        <v>34894144.9627</v>
      </c>
      <c r="I221" s="83" t="n">
        <f aca="false">B221+H221</f>
        <v>329972584.4847</v>
      </c>
    </row>
    <row r="222" s="19" customFormat="true" ht="12" hidden="false" customHeight="false" outlineLevel="0" collapsed="false">
      <c r="A222" s="29" t="n">
        <v>1998</v>
      </c>
      <c r="B222" s="81" t="n">
        <f aca="false">SUM(C222:G222)</f>
        <v>270452937.2285</v>
      </c>
      <c r="C222" s="82" t="n">
        <v>130222712.580032</v>
      </c>
      <c r="D222" s="82" t="n">
        <v>8277982</v>
      </c>
      <c r="E222" s="82" t="n">
        <v>4649694</v>
      </c>
      <c r="F222" s="82" t="n">
        <v>91964869.6484678</v>
      </c>
      <c r="G222" s="82" t="n">
        <v>35337679</v>
      </c>
      <c r="H222" s="81" t="n">
        <v>42025901.4758</v>
      </c>
      <c r="I222" s="83" t="n">
        <f aca="false">B222+H222</f>
        <v>312478838.7043</v>
      </c>
    </row>
    <row r="223" s="19" customFormat="true" ht="12" hidden="false" customHeight="false" outlineLevel="0" collapsed="false">
      <c r="A223" s="29" t="n">
        <v>1999</v>
      </c>
      <c r="B223" s="81" t="n">
        <f aca="false">SUM(C223:G223)</f>
        <v>231624485.1739</v>
      </c>
      <c r="C223" s="82" t="n">
        <v>79207091.9980134</v>
      </c>
      <c r="D223" s="82" t="n">
        <v>8308472</v>
      </c>
      <c r="E223" s="82" t="n">
        <v>3253651</v>
      </c>
      <c r="F223" s="82" t="n">
        <v>98398218.1758865</v>
      </c>
      <c r="G223" s="82" t="n">
        <v>42457052</v>
      </c>
      <c r="H223" s="81" t="n">
        <v>25407627.9054</v>
      </c>
      <c r="I223" s="83" t="n">
        <f aca="false">B223+H223</f>
        <v>257032113.0793</v>
      </c>
    </row>
    <row r="224" s="19" customFormat="true" ht="12" hidden="false" customHeight="false" outlineLevel="0" collapsed="false">
      <c r="A224" s="29" t="n">
        <v>2000</v>
      </c>
      <c r="B224" s="81" t="n">
        <f aca="false">SUM(C224:G224)</f>
        <v>327264919.2998</v>
      </c>
      <c r="C224" s="82" t="n">
        <v>155337495.164657</v>
      </c>
      <c r="D224" s="82" t="n">
        <v>19833619</v>
      </c>
      <c r="E224" s="82" t="n">
        <v>2318409</v>
      </c>
      <c r="F224" s="82" t="n">
        <v>120627145.135143</v>
      </c>
      <c r="G224" s="82" t="n">
        <v>29148251</v>
      </c>
      <c r="H224" s="81" t="n">
        <v>19434721.07259</v>
      </c>
      <c r="I224" s="83" t="n">
        <f aca="false">B224+H224</f>
        <v>346699640.37239</v>
      </c>
    </row>
    <row r="225" s="19" customFormat="true" ht="12" hidden="false" customHeight="false" outlineLevel="0" collapsed="false">
      <c r="A225" s="29" t="n">
        <v>2001</v>
      </c>
      <c r="B225" s="81" t="n">
        <f aca="false">SUM(C225:G225)</f>
        <v>402422766.8383</v>
      </c>
      <c r="C225" s="82" t="n">
        <v>184237028.592513</v>
      </c>
      <c r="D225" s="82" t="n">
        <v>10290308</v>
      </c>
      <c r="E225" s="82" t="n">
        <v>39769234.05</v>
      </c>
      <c r="F225" s="82" t="n">
        <v>168126196.195787</v>
      </c>
      <c r="G225" s="82" t="n">
        <v>0</v>
      </c>
      <c r="H225" s="81" t="n">
        <v>37850504.88237</v>
      </c>
      <c r="I225" s="83" t="n">
        <f aca="false">B225+H225</f>
        <v>440273271.72067</v>
      </c>
    </row>
    <row r="226" s="19" customFormat="true" ht="12" hidden="false" customHeight="false" outlineLevel="0" collapsed="false">
      <c r="A226" s="29" t="n">
        <v>2002</v>
      </c>
      <c r="B226" s="81" t="n">
        <f aca="false">SUM(C226:G226)</f>
        <v>326283923.6533</v>
      </c>
      <c r="C226" s="82" t="n">
        <v>111263669.9133</v>
      </c>
      <c r="D226" s="82" t="n">
        <v>17317314</v>
      </c>
      <c r="E226" s="82" t="n">
        <v>36049982.5</v>
      </c>
      <c r="F226" s="82" t="n">
        <v>117332053.24</v>
      </c>
      <c r="G226" s="82" t="n">
        <v>44320904</v>
      </c>
      <c r="H226" s="81" t="n">
        <v>39225702.3567</v>
      </c>
      <c r="I226" s="83" t="n">
        <f aca="false">B226+H226</f>
        <v>365509626.01</v>
      </c>
    </row>
    <row r="227" s="19" customFormat="true" ht="12" hidden="false" customHeight="false" outlineLevel="0" collapsed="false">
      <c r="A227" s="29" t="n">
        <v>2003</v>
      </c>
      <c r="B227" s="81" t="n">
        <f aca="false">SUM(C227:G227)</f>
        <v>402953153.7584</v>
      </c>
      <c r="C227" s="82" t="n">
        <v>114182124.676353</v>
      </c>
      <c r="D227" s="82" t="n">
        <v>19008573</v>
      </c>
      <c r="E227" s="82" t="n">
        <v>41141199.49</v>
      </c>
      <c r="F227" s="82" t="n">
        <v>145027742</v>
      </c>
      <c r="G227" s="82" t="n">
        <v>83593514.5920466</v>
      </c>
      <c r="H227" s="81" t="n">
        <v>72034526.2419</v>
      </c>
      <c r="I227" s="83" t="n">
        <f aca="false">B227+H227</f>
        <v>474987680.0003</v>
      </c>
    </row>
    <row r="228" s="19" customFormat="true" ht="12" hidden="false" customHeight="false" outlineLevel="0" collapsed="false">
      <c r="A228" s="29" t="n">
        <v>2004</v>
      </c>
      <c r="B228" s="81" t="n">
        <f aca="false">SUM(C228:G228)</f>
        <v>419509975.085</v>
      </c>
      <c r="C228" s="82" t="n">
        <v>123247049.435</v>
      </c>
      <c r="D228" s="82" t="n">
        <v>15873160</v>
      </c>
      <c r="E228" s="82" t="n">
        <v>39447243.9</v>
      </c>
      <c r="F228" s="82" t="n">
        <v>156933144</v>
      </c>
      <c r="G228" s="82" t="n">
        <v>84009377.75</v>
      </c>
      <c r="H228" s="81" t="n">
        <v>76316304.9152</v>
      </c>
      <c r="I228" s="83" t="n">
        <f aca="false">B228+H228</f>
        <v>495826280.0002</v>
      </c>
    </row>
    <row r="229" s="19" customFormat="true" ht="12" hidden="false" customHeight="false" outlineLevel="0" collapsed="false">
      <c r="A229" s="29" t="n">
        <v>2005</v>
      </c>
      <c r="B229" s="81" t="n">
        <f aca="false">SUM(C229:G229)</f>
        <v>508652530.4906</v>
      </c>
      <c r="C229" s="82" t="n">
        <v>146728608.7706</v>
      </c>
      <c r="D229" s="82" t="n">
        <v>16678541</v>
      </c>
      <c r="E229" s="82" t="n">
        <v>47829053.42</v>
      </c>
      <c r="F229" s="82" t="n">
        <v>178849450</v>
      </c>
      <c r="G229" s="82" t="n">
        <v>118566877.3</v>
      </c>
      <c r="H229" s="81" t="n">
        <v>62139359.5089</v>
      </c>
      <c r="I229" s="83" t="n">
        <f aca="false">B229+H229</f>
        <v>570791889.9995</v>
      </c>
    </row>
    <row r="230" s="19" customFormat="true" ht="12" hidden="false" customHeight="false" outlineLevel="0" collapsed="false">
      <c r="A230" s="29" t="n">
        <v>2006</v>
      </c>
      <c r="B230" s="81" t="n">
        <f aca="false">SUM(C230:G230)</f>
        <v>512121073.92</v>
      </c>
      <c r="C230" s="82" t="n">
        <v>185047764.09</v>
      </c>
      <c r="D230" s="82" t="n">
        <v>16761975</v>
      </c>
      <c r="E230" s="82" t="n">
        <v>43554534.83</v>
      </c>
      <c r="F230" s="82" t="n">
        <v>177399000</v>
      </c>
      <c r="G230" s="82" t="n">
        <v>89357800</v>
      </c>
      <c r="H230" s="81" t="n">
        <v>74275916.08</v>
      </c>
      <c r="I230" s="83" t="n">
        <f aca="false">B230+H230</f>
        <v>586396990</v>
      </c>
    </row>
    <row r="231" s="19" customFormat="true" ht="12" hidden="false" customHeight="false" outlineLevel="0" collapsed="false">
      <c r="A231" s="29" t="n">
        <v>2007</v>
      </c>
      <c r="B231" s="81" t="n">
        <f aca="false">SUM(C231:G231)</f>
        <v>581283458.3593</v>
      </c>
      <c r="C231" s="82" t="n">
        <v>157102394.1093</v>
      </c>
      <c r="D231" s="82" t="n">
        <v>26084000</v>
      </c>
      <c r="E231" s="82" t="n">
        <v>42002511.25</v>
      </c>
      <c r="F231" s="82" t="n">
        <v>205133000</v>
      </c>
      <c r="G231" s="82" t="n">
        <v>150961553</v>
      </c>
      <c r="H231" s="81" t="n">
        <v>71251477.6407</v>
      </c>
      <c r="I231" s="83" t="n">
        <f aca="false">B231+H231</f>
        <v>652534936</v>
      </c>
    </row>
    <row r="232" s="19" customFormat="true" ht="12" hidden="false" customHeight="false" outlineLevel="0" collapsed="false">
      <c r="A232" s="29" t="n">
        <v>2008</v>
      </c>
      <c r="B232" s="81" t="n">
        <f aca="false">SUM(C232:G232)</f>
        <v>883684279.382</v>
      </c>
      <c r="C232" s="82" t="n">
        <v>242580340.752052</v>
      </c>
      <c r="D232" s="82" t="n">
        <v>21860233</v>
      </c>
      <c r="E232" s="82" t="n">
        <v>57448696.65</v>
      </c>
      <c r="F232" s="82" t="n">
        <v>259567000</v>
      </c>
      <c r="G232" s="82" t="n">
        <v>302228008.979948</v>
      </c>
      <c r="H232" s="81" t="n">
        <v>54452405.6176</v>
      </c>
      <c r="I232" s="83" t="n">
        <f aca="false">B232+H232</f>
        <v>938136684.9996</v>
      </c>
    </row>
    <row r="233" s="19" customFormat="true" ht="12" hidden="false" customHeight="false" outlineLevel="0" collapsed="false">
      <c r="A233" s="29" t="n">
        <v>2009</v>
      </c>
      <c r="B233" s="81" t="n">
        <f aca="false">SUM(C233:G233)</f>
        <v>530379655.2431</v>
      </c>
      <c r="C233" s="82" t="n">
        <v>138896911.6131</v>
      </c>
      <c r="D233" s="82" t="n">
        <v>21051098</v>
      </c>
      <c r="E233" s="82" t="n">
        <v>39991095.63</v>
      </c>
      <c r="F233" s="82" t="n">
        <v>211856000</v>
      </c>
      <c r="G233" s="82" t="n">
        <v>118584550</v>
      </c>
      <c r="H233" s="81" t="n">
        <v>50812717.7569</v>
      </c>
      <c r="I233" s="83" t="n">
        <f aca="false">B233+H233</f>
        <v>581192373</v>
      </c>
    </row>
    <row r="234" s="19" customFormat="true" ht="12" hidden="false" customHeight="false" outlineLevel="0" collapsed="false">
      <c r="A234" s="29" t="n">
        <v>2010</v>
      </c>
      <c r="B234" s="81" t="n">
        <f aca="false">SUM(C234:G234)</f>
        <v>620108617.42</v>
      </c>
      <c r="C234" s="82" t="n">
        <v>186154626.394022</v>
      </c>
      <c r="D234" s="82" t="n">
        <v>21659966</v>
      </c>
      <c r="E234" s="82" t="n">
        <v>38711626.07</v>
      </c>
      <c r="F234" s="82" t="n">
        <v>230439850</v>
      </c>
      <c r="G234" s="82" t="n">
        <v>143142548.955978</v>
      </c>
      <c r="H234" s="81" t="n">
        <v>47478704.585</v>
      </c>
      <c r="I234" s="83" t="n">
        <f aca="false">B234+H234</f>
        <v>667587322.005</v>
      </c>
    </row>
    <row r="235" s="19" customFormat="true" ht="12" hidden="false" customHeight="false" outlineLevel="0" collapsed="false">
      <c r="A235" s="29" t="n">
        <v>2011</v>
      </c>
      <c r="B235" s="81" t="n">
        <f aca="false">SUM(C235:G235)</f>
        <v>637425568.68</v>
      </c>
      <c r="C235" s="82" t="n">
        <v>186251475.669915</v>
      </c>
      <c r="D235" s="82" t="n">
        <v>17026333</v>
      </c>
      <c r="E235" s="82" t="n">
        <v>28129141.01</v>
      </c>
      <c r="F235" s="82" t="n">
        <v>242946335</v>
      </c>
      <c r="G235" s="82" t="n">
        <v>163072284.000085</v>
      </c>
      <c r="H235" s="81" t="n">
        <v>80967176.33</v>
      </c>
      <c r="I235" s="83" t="n">
        <f aca="false">B235+H235</f>
        <v>718392745.01</v>
      </c>
    </row>
    <row r="236" s="19" customFormat="true" ht="12" hidden="false" customHeight="false" outlineLevel="0" collapsed="false">
      <c r="A236" s="29" t="n">
        <v>2012</v>
      </c>
      <c r="B236" s="81" t="n">
        <f aca="false">SUM(C236:G236)</f>
        <v>646164852.3729</v>
      </c>
      <c r="C236" s="82" t="n">
        <v>205145442.5829</v>
      </c>
      <c r="D236" s="82" t="n">
        <v>18102100</v>
      </c>
      <c r="E236" s="82" t="n">
        <v>26484501.29</v>
      </c>
      <c r="F236" s="82" t="n">
        <v>235741537.5</v>
      </c>
      <c r="G236" s="82" t="n">
        <v>160691271</v>
      </c>
      <c r="H236" s="81" t="n">
        <v>64683482.6271</v>
      </c>
      <c r="I236" s="83" t="n">
        <f aca="false">B236+H236</f>
        <v>710848335</v>
      </c>
    </row>
    <row r="237" s="19" customFormat="true" ht="12" hidden="false" customHeight="false" outlineLevel="0" collapsed="false">
      <c r="A237" s="29" t="n">
        <v>2013</v>
      </c>
      <c r="B237" s="81" t="n">
        <f aca="false">SUM(C237:G237)</f>
        <v>606987953.9508</v>
      </c>
      <c r="C237" s="82" t="n">
        <v>172177894.9508</v>
      </c>
      <c r="D237" s="82" t="n">
        <v>13758203</v>
      </c>
      <c r="E237" s="82" t="n">
        <v>26897330</v>
      </c>
      <c r="F237" s="82" t="n">
        <v>182432766</v>
      </c>
      <c r="G237" s="82" t="n">
        <v>211721760</v>
      </c>
      <c r="H237" s="81" t="n">
        <v>61490886.0492</v>
      </c>
      <c r="I237" s="83" t="n">
        <f aca="false">B237+H237</f>
        <v>668478840</v>
      </c>
    </row>
    <row r="238" s="19" customFormat="true" ht="12" hidden="false" customHeight="false" outlineLevel="0" collapsed="false">
      <c r="A238" s="29" t="n">
        <v>2014</v>
      </c>
      <c r="B238" s="81" t="n">
        <f aca="false">SUM(C238:G238)</f>
        <v>389891414</v>
      </c>
      <c r="C238" s="82" t="n">
        <v>99564189.3003814</v>
      </c>
      <c r="D238" s="82" t="n">
        <v>11947574</v>
      </c>
      <c r="E238" s="82" t="n">
        <v>21455514.48</v>
      </c>
      <c r="F238" s="82" t="n">
        <v>153658871</v>
      </c>
      <c r="G238" s="82" t="n">
        <v>103265265.219619</v>
      </c>
      <c r="H238" s="81" t="n">
        <v>20731738</v>
      </c>
      <c r="I238" s="83" t="n">
        <f aca="false">B238+H238</f>
        <v>410623152</v>
      </c>
    </row>
    <row r="239" s="19" customFormat="true" ht="12" hidden="false" customHeight="false" outlineLevel="0" collapsed="false">
      <c r="A239" s="29" t="n">
        <v>2015</v>
      </c>
      <c r="B239" s="81" t="n">
        <f aca="false">SUM(C239:G239)</f>
        <v>522190550.7</v>
      </c>
      <c r="C239" s="82" t="n">
        <v>170266893.91</v>
      </c>
      <c r="D239" s="82" t="n">
        <v>13384559</v>
      </c>
      <c r="E239" s="82" t="n">
        <v>19782100.79</v>
      </c>
      <c r="F239" s="82" t="n">
        <v>221175487</v>
      </c>
      <c r="G239" s="82" t="n">
        <v>97581510</v>
      </c>
      <c r="H239" s="81" t="n">
        <v>66988487.3</v>
      </c>
      <c r="I239" s="83" t="n">
        <f aca="false">B239+H239</f>
        <v>589179038</v>
      </c>
    </row>
    <row r="240" s="19" customFormat="true" ht="12" hidden="false" customHeight="false" outlineLevel="0" collapsed="false">
      <c r="A240" s="29" t="n">
        <v>2016</v>
      </c>
      <c r="B240" s="81" t="n">
        <f aca="false">SUM(C240:G240)</f>
        <v>713725217</v>
      </c>
      <c r="C240" s="82" t="n">
        <v>293640554.576607</v>
      </c>
      <c r="D240" s="82" t="n">
        <v>10025824</v>
      </c>
      <c r="E240" s="82" t="n">
        <v>25973663.44</v>
      </c>
      <c r="F240" s="82" t="n">
        <v>179137747</v>
      </c>
      <c r="G240" s="82" t="n">
        <v>204947427.983393</v>
      </c>
      <c r="H240" s="81" t="n">
        <v>49487196</v>
      </c>
      <c r="I240" s="83" t="n">
        <f aca="false">B240+H240</f>
        <v>763212413</v>
      </c>
    </row>
    <row r="241" s="19" customFormat="true" ht="12" hidden="false" customHeight="false" outlineLevel="0" collapsed="false">
      <c r="A241" s="29" t="n">
        <v>2017</v>
      </c>
      <c r="B241" s="81" t="n">
        <f aca="false">SUM(C241:G241)</f>
        <v>578540160</v>
      </c>
      <c r="C241" s="82" t="n">
        <v>195061222.3</v>
      </c>
      <c r="D241" s="82" t="n">
        <v>17022300</v>
      </c>
      <c r="E241" s="82" t="n">
        <v>35507170.7</v>
      </c>
      <c r="F241" s="82" t="n">
        <v>206443291</v>
      </c>
      <c r="G241" s="82" t="n">
        <v>124506176</v>
      </c>
      <c r="H241" s="81" t="n">
        <v>21046766</v>
      </c>
      <c r="I241" s="83" t="n">
        <f aca="false">B241+H241</f>
        <v>599586926</v>
      </c>
    </row>
    <row r="242" s="19" customFormat="true" ht="12" hidden="false" customHeight="false" outlineLevel="0" collapsed="false">
      <c r="A242" s="29" t="n">
        <v>2018</v>
      </c>
      <c r="B242" s="81" t="n">
        <f aca="false">SUM(C242:G242)</f>
        <v>405123407</v>
      </c>
      <c r="C242" s="82" t="n">
        <v>166552426.12</v>
      </c>
      <c r="D242" s="82" t="n">
        <v>8381625</v>
      </c>
      <c r="E242" s="82" t="n">
        <v>27204811.88</v>
      </c>
      <c r="F242" s="82" t="n">
        <v>132840006</v>
      </c>
      <c r="G242" s="82" t="n">
        <v>70144538</v>
      </c>
      <c r="H242" s="81" t="n">
        <v>26523867</v>
      </c>
      <c r="I242" s="83" t="n">
        <f aca="false">B242+H242</f>
        <v>431647274</v>
      </c>
    </row>
    <row r="243" s="19" customFormat="true" ht="12" hidden="false" customHeight="false" outlineLevel="0" collapsed="false">
      <c r="A243" s="29" t="n">
        <v>2019</v>
      </c>
      <c r="B243" s="81" t="n">
        <f aca="false">SUM(C243:G243)</f>
        <v>380278181</v>
      </c>
      <c r="C243" s="82" t="n">
        <v>146810779.847</v>
      </c>
      <c r="D243" s="82" t="n">
        <v>9577775</v>
      </c>
      <c r="E243" s="82" t="n">
        <v>26599970.153</v>
      </c>
      <c r="F243" s="82" t="n">
        <v>139539603</v>
      </c>
      <c r="G243" s="82" t="n">
        <v>57750053</v>
      </c>
      <c r="H243" s="81" t="n">
        <v>47046233</v>
      </c>
      <c r="I243" s="83" t="n">
        <f aca="false">B243+H243</f>
        <v>427324414</v>
      </c>
    </row>
    <row r="244" s="19" customFormat="true" ht="12" hidden="false" customHeight="false" outlineLevel="0" collapsed="false">
      <c r="A244" s="29" t="n">
        <v>2020</v>
      </c>
      <c r="B244" s="81" t="n">
        <f aca="false">SUM(C244:G244)</f>
        <v>269951421</v>
      </c>
      <c r="C244" s="82" t="n">
        <v>107300340.24</v>
      </c>
      <c r="D244" s="82" t="n">
        <v>5995875</v>
      </c>
      <c r="E244" s="82" t="n">
        <v>12463442.76</v>
      </c>
      <c r="F244" s="82" t="n">
        <v>101832951</v>
      </c>
      <c r="G244" s="82" t="n">
        <v>42358812</v>
      </c>
      <c r="H244" s="81" t="n">
        <v>16026984</v>
      </c>
      <c r="I244" s="83" t="n">
        <f aca="false">B244+H244</f>
        <v>285978405</v>
      </c>
    </row>
    <row r="245" s="19" customFormat="true" ht="12" hidden="false" customHeight="false" outlineLevel="0" collapsed="false">
      <c r="A245" s="29" t="n">
        <v>2021</v>
      </c>
      <c r="B245" s="81" t="n">
        <f aca="false">SUM(C245:G245)</f>
        <v>518378494</v>
      </c>
      <c r="C245" s="82" t="n">
        <v>201507484.37</v>
      </c>
      <c r="D245" s="82" t="n">
        <v>5984870</v>
      </c>
      <c r="E245" s="82" t="n">
        <v>37719474.63</v>
      </c>
      <c r="F245" s="82" t="n">
        <v>165937376</v>
      </c>
      <c r="G245" s="82" t="n">
        <v>107229289</v>
      </c>
      <c r="H245" s="81" t="n">
        <v>13082549</v>
      </c>
      <c r="I245" s="83" t="n">
        <f aca="false">B245+H245</f>
        <v>531461043</v>
      </c>
    </row>
    <row r="246" s="19" customFormat="true" ht="12" hidden="false" customHeight="false" outlineLevel="0" collapsed="false">
      <c r="A246" s="29" t="n">
        <v>2022</v>
      </c>
      <c r="B246" s="81" t="n">
        <f aca="false">SUM(C246:G246)</f>
        <v>472383798</v>
      </c>
      <c r="C246" s="82" t="n">
        <v>193139958.78</v>
      </c>
      <c r="D246" s="82" t="n">
        <v>13180089</v>
      </c>
      <c r="E246" s="82" t="n">
        <v>23584112.22</v>
      </c>
      <c r="F246" s="82" t="n">
        <v>163272279</v>
      </c>
      <c r="G246" s="82" t="n">
        <v>79207359</v>
      </c>
      <c r="H246" s="81" t="n">
        <v>26074936</v>
      </c>
      <c r="I246" s="83" t="n">
        <f aca="false">B246+H246</f>
        <v>498458734</v>
      </c>
    </row>
    <row r="247" s="19" customFormat="true" ht="12" hidden="false" customHeight="false" outlineLevel="0" collapsed="false">
      <c r="A247" s="29" t="n">
        <v>2023</v>
      </c>
      <c r="B247" s="81" t="n">
        <f aca="false">SUM(C247:G247)</f>
        <v>516459328</v>
      </c>
      <c r="C247" s="82" t="n">
        <v>230277038.02</v>
      </c>
      <c r="D247" s="82" t="n">
        <v>8076812</v>
      </c>
      <c r="E247" s="82" t="n">
        <v>26271603.98</v>
      </c>
      <c r="F247" s="82" t="n">
        <v>193008885</v>
      </c>
      <c r="G247" s="82" t="n">
        <v>58824989</v>
      </c>
      <c r="H247" s="81" t="n">
        <v>33643326</v>
      </c>
      <c r="I247" s="83" t="n">
        <f aca="false">B247+H247</f>
        <v>550102654</v>
      </c>
    </row>
    <row r="248" s="19" customFormat="true" ht="12" hidden="false" customHeight="false" outlineLevel="0" collapsed="false">
      <c r="A248" s="29" t="n">
        <v>2024</v>
      </c>
      <c r="B248" s="81" t="n">
        <f aca="false">SUM(C248:G248)</f>
        <v>691835480</v>
      </c>
      <c r="C248" s="82" t="n">
        <v>294122055.97</v>
      </c>
      <c r="D248" s="82" t="n">
        <v>8071395</v>
      </c>
      <c r="E248" s="82" t="n">
        <v>41939033.03</v>
      </c>
      <c r="F248" s="82" t="n">
        <v>261842524</v>
      </c>
      <c r="G248" s="82" t="n">
        <v>85860472</v>
      </c>
      <c r="H248" s="81" t="n">
        <v>23188494</v>
      </c>
      <c r="I248" s="83" t="n">
        <f aca="false">B248+H248</f>
        <v>715023974</v>
      </c>
    </row>
    <row r="249" s="19" customFormat="true" ht="12" hidden="false" customHeight="false" outlineLevel="0" collapsed="false">
      <c r="A249" s="116"/>
      <c r="B249" s="117"/>
      <c r="C249" s="116"/>
      <c r="D249" s="116"/>
      <c r="E249" s="116"/>
      <c r="F249" s="116"/>
      <c r="G249" s="116"/>
      <c r="H249" s="117"/>
      <c r="I249" s="118"/>
    </row>
    <row r="250" s="19" customFormat="true" ht="12" hidden="false" customHeight="false" outlineLevel="0" collapsed="false">
      <c r="A250" s="119"/>
      <c r="B250" s="120"/>
      <c r="C250" s="121"/>
      <c r="D250" s="121"/>
      <c r="E250" s="121"/>
      <c r="F250" s="121"/>
      <c r="G250" s="121"/>
      <c r="H250" s="120"/>
      <c r="I250" s="121"/>
    </row>
    <row r="251" s="19" customFormat="true" ht="25.5" hidden="false" customHeight="false" outlineLevel="0" collapsed="false">
      <c r="A251" s="58" t="s">
        <v>86</v>
      </c>
      <c r="B251" s="78" t="s">
        <v>71</v>
      </c>
      <c r="C251" s="21" t="s">
        <v>72</v>
      </c>
      <c r="D251" s="21" t="s">
        <v>73</v>
      </c>
      <c r="E251" s="21" t="s">
        <v>91</v>
      </c>
      <c r="F251" s="21" t="s">
        <v>92</v>
      </c>
      <c r="G251" s="21" t="s">
        <v>101</v>
      </c>
      <c r="H251" s="78" t="s">
        <v>83</v>
      </c>
      <c r="I251" s="79" t="s">
        <v>63</v>
      </c>
    </row>
    <row r="252" s="19" customFormat="true" ht="12" hidden="false" customHeight="false" outlineLevel="0" collapsed="false">
      <c r="A252" s="29" t="n">
        <v>1994</v>
      </c>
      <c r="B252" s="88" t="n">
        <f aca="false">B218/$I218*100</f>
        <v>90.9226996102688</v>
      </c>
      <c r="C252" s="89" t="n">
        <f aca="false">C218/$I218*100</f>
        <v>40.5785861418717</v>
      </c>
      <c r="D252" s="89" t="n">
        <f aca="false">D218/$I218*100</f>
        <v>6.66881843558892</v>
      </c>
      <c r="E252" s="89" t="s">
        <v>64</v>
      </c>
      <c r="F252" s="89" t="n">
        <f aca="false">F218/$I218*100</f>
        <v>32.9395900761139</v>
      </c>
      <c r="G252" s="89" t="s">
        <v>64</v>
      </c>
      <c r="H252" s="90" t="n">
        <f aca="false">H218/$I218*100</f>
        <v>9.07730038973124</v>
      </c>
      <c r="I252" s="91" t="n">
        <f aca="false">B252+H252</f>
        <v>100</v>
      </c>
    </row>
    <row r="253" s="19" customFormat="true" ht="12" hidden="false" customHeight="false" outlineLevel="0" collapsed="false">
      <c r="A253" s="29" t="n">
        <v>1995</v>
      </c>
      <c r="B253" s="88" t="n">
        <f aca="false">B219/$I219*100</f>
        <v>89.7543821570205</v>
      </c>
      <c r="C253" s="89" t="n">
        <f aca="false">C219/$I219*100</f>
        <v>40.3478119985101</v>
      </c>
      <c r="D253" s="89" t="n">
        <f aca="false">D219/$I219*100</f>
        <v>5.73639196169034</v>
      </c>
      <c r="E253" s="89" t="s">
        <v>64</v>
      </c>
      <c r="F253" s="89" t="n">
        <f aca="false">F219/$I219*100</f>
        <v>35.7301455545891</v>
      </c>
      <c r="G253" s="89" t="s">
        <v>64</v>
      </c>
      <c r="H253" s="90" t="n">
        <f aca="false">H219/$I219*100</f>
        <v>10.2456178429795</v>
      </c>
      <c r="I253" s="91" t="n">
        <f aca="false">B253+H253</f>
        <v>100</v>
      </c>
    </row>
    <row r="254" s="19" customFormat="true" ht="12" hidden="false" customHeight="false" outlineLevel="0" collapsed="false">
      <c r="A254" s="29" t="n">
        <v>1996</v>
      </c>
      <c r="B254" s="88" t="n">
        <f aca="false">B220/$I220*100</f>
        <v>91.6501223575963</v>
      </c>
      <c r="C254" s="89" t="n">
        <f aca="false">C220/$I220*100</f>
        <v>34.2178440239839</v>
      </c>
      <c r="D254" s="89" t="n">
        <f aca="false">D220/$I220*100</f>
        <v>2.94418618159281</v>
      </c>
      <c r="E254" s="89" t="s">
        <v>64</v>
      </c>
      <c r="F254" s="89" t="n">
        <f aca="false">F220/$I220*100</f>
        <v>42.1638354745582</v>
      </c>
      <c r="G254" s="89" t="s">
        <v>64</v>
      </c>
      <c r="H254" s="90" t="n">
        <f aca="false">H220/$I220*100</f>
        <v>8.34987764240374</v>
      </c>
      <c r="I254" s="91" t="n">
        <f aca="false">B254+H254</f>
        <v>100</v>
      </c>
    </row>
    <row r="255" s="19" customFormat="true" ht="12" hidden="false" customHeight="false" outlineLevel="0" collapsed="false">
      <c r="A255" s="29" t="n">
        <v>1997</v>
      </c>
      <c r="B255" s="88" t="n">
        <f aca="false">B221/$I221*100</f>
        <v>89.4251381467972</v>
      </c>
      <c r="C255" s="89" t="n">
        <f aca="false">C221/$I221*100</f>
        <v>49.3606511106501</v>
      </c>
      <c r="D255" s="89" t="n">
        <f aca="false">D221/$I221*100</f>
        <v>4.39828812525876</v>
      </c>
      <c r="E255" s="89" t="s">
        <v>64</v>
      </c>
      <c r="F255" s="89" t="n">
        <f aca="false">F221/$I221*100</f>
        <v>29.037020600769</v>
      </c>
      <c r="G255" s="89" t="s">
        <v>64</v>
      </c>
      <c r="H255" s="90" t="n">
        <f aca="false">H221/$I221*100</f>
        <v>10.5748618532028</v>
      </c>
      <c r="I255" s="91" t="n">
        <f aca="false">B255+H255</f>
        <v>100</v>
      </c>
    </row>
    <row r="256" s="19" customFormat="true" ht="12" hidden="false" customHeight="false" outlineLevel="0" collapsed="false">
      <c r="A256" s="29" t="n">
        <v>1998</v>
      </c>
      <c r="B256" s="88" t="n">
        <f aca="false">B222/$I222*100</f>
        <v>86.5508007998041</v>
      </c>
      <c r="C256" s="89" t="n">
        <f aca="false">C222/$I222*100</f>
        <v>41.6740900343855</v>
      </c>
      <c r="D256" s="89" t="n">
        <f aca="false">D222/$I222*100</f>
        <v>2.64913362912024</v>
      </c>
      <c r="E256" s="89" t="s">
        <v>64</v>
      </c>
      <c r="F256" s="89" t="n">
        <f aca="false">F222/$I222*100</f>
        <v>29.4307512245636</v>
      </c>
      <c r="G256" s="89" t="s">
        <v>64</v>
      </c>
      <c r="H256" s="90" t="n">
        <f aca="false">H222/$I222*100</f>
        <v>13.4491992001959</v>
      </c>
      <c r="I256" s="91" t="n">
        <f aca="false">B256+H256</f>
        <v>100</v>
      </c>
    </row>
    <row r="257" s="19" customFormat="true" ht="12" hidden="false" customHeight="false" outlineLevel="0" collapsed="false">
      <c r="A257" s="29" t="n">
        <v>1999</v>
      </c>
      <c r="B257" s="88" t="n">
        <f aca="false">B223/$I223*100</f>
        <v>90.114998627599</v>
      </c>
      <c r="C257" s="89" t="n">
        <f aca="false">C223/$I223*100</f>
        <v>30.8160295805436</v>
      </c>
      <c r="D257" s="89" t="n">
        <f aca="false">D223/$I223*100</f>
        <v>3.23246457435327</v>
      </c>
      <c r="E257" s="89" t="s">
        <v>64</v>
      </c>
      <c r="F257" s="89" t="n">
        <f aca="false">F223/$I223*100</f>
        <v>38.2824608944986</v>
      </c>
      <c r="G257" s="89" t="s">
        <v>64</v>
      </c>
      <c r="H257" s="90" t="n">
        <f aca="false">H223/$I223*100</f>
        <v>9.88500137240097</v>
      </c>
      <c r="I257" s="91" t="n">
        <f aca="false">B257+H257</f>
        <v>100</v>
      </c>
      <c r="J257" s="92"/>
    </row>
    <row r="258" s="18" customFormat="true" ht="12" hidden="false" customHeight="false" outlineLevel="0" collapsed="false">
      <c r="A258" s="29" t="n">
        <v>2000</v>
      </c>
      <c r="B258" s="88" t="n">
        <f aca="false">B224/$I224*100</f>
        <v>94.394363648109</v>
      </c>
      <c r="C258" s="89" t="n">
        <f aca="false">C224/$I224*100</f>
        <v>44.8046311781025</v>
      </c>
      <c r="D258" s="89" t="n">
        <f aca="false">D224/$I224*100</f>
        <v>5.72069211802375</v>
      </c>
      <c r="E258" s="89" t="s">
        <v>64</v>
      </c>
      <c r="F258" s="89" t="n">
        <f aca="false">F224/$I224*100</f>
        <v>34.7929824806214</v>
      </c>
      <c r="G258" s="89" t="s">
        <v>64</v>
      </c>
      <c r="H258" s="90" t="n">
        <f aca="false">H224/$I224*100</f>
        <v>5.60563635189098</v>
      </c>
      <c r="I258" s="91" t="n">
        <f aca="false">B258+H258</f>
        <v>100</v>
      </c>
    </row>
    <row r="259" s="19" customFormat="true" ht="12" hidden="false" customHeight="false" outlineLevel="0" collapsed="false">
      <c r="A259" s="29" t="n">
        <v>2001</v>
      </c>
      <c r="B259" s="88" t="n">
        <f aca="false">B225/$I225*100</f>
        <v>91.402951913378</v>
      </c>
      <c r="C259" s="89" t="n">
        <f aca="false">C225/$I225*100</f>
        <v>41.8460625312276</v>
      </c>
      <c r="D259" s="89" t="n">
        <f aca="false">D225/$I225*100</f>
        <v>2.33725475993207</v>
      </c>
      <c r="E259" s="89" t="n">
        <f aca="false">E225/$I225*100</f>
        <v>9.03285223165477</v>
      </c>
      <c r="F259" s="89" t="n">
        <f aca="false">F225/$I225*100</f>
        <v>38.1867823905636</v>
      </c>
      <c r="G259" s="89" t="s">
        <v>64</v>
      </c>
      <c r="H259" s="90" t="n">
        <f aca="false">H225/$I225*100</f>
        <v>8.59704808662202</v>
      </c>
      <c r="I259" s="91" t="n">
        <f aca="false">B259+H259</f>
        <v>100</v>
      </c>
      <c r="J259" s="93"/>
    </row>
    <row r="260" customFormat="false" ht="12" hidden="false" customHeight="false" outlineLevel="0" collapsed="false">
      <c r="A260" s="29" t="n">
        <v>2002</v>
      </c>
      <c r="B260" s="88" t="n">
        <f aca="false">B226/$I226*100</f>
        <v>89.2682163299232</v>
      </c>
      <c r="C260" s="89" t="n">
        <f aca="false">C226/$I226*100</f>
        <v>30.4406948533432</v>
      </c>
      <c r="D260" s="89" t="n">
        <f aca="false">D226/$I226*100</f>
        <v>4.73785442781368</v>
      </c>
      <c r="E260" s="89" t="n">
        <f aca="false">E226/$I226*100</f>
        <v>9.86293655068163</v>
      </c>
      <c r="F260" s="89" t="n">
        <f aca="false">F226/$I226*100</f>
        <v>32.1009475238252</v>
      </c>
      <c r="G260" s="89" t="s">
        <v>64</v>
      </c>
      <c r="H260" s="90" t="n">
        <f aca="false">H226/$I226*100</f>
        <v>10.7317836700768</v>
      </c>
      <c r="I260" s="91" t="n">
        <f aca="false">B260+H260</f>
        <v>100</v>
      </c>
    </row>
    <row r="261" customFormat="false" ht="12" hidden="false" customHeight="false" outlineLevel="0" collapsed="false">
      <c r="A261" s="29" t="n">
        <v>2003</v>
      </c>
      <c r="B261" s="88" t="n">
        <f aca="false">B227/$I227*100</f>
        <v>84.8344432340109</v>
      </c>
      <c r="C261" s="89" t="n">
        <f aca="false">C227/$I227*100</f>
        <v>24.0389655319652</v>
      </c>
      <c r="D261" s="89" t="n">
        <f aca="false">D227/$I227*100</f>
        <v>4.00190863897523</v>
      </c>
      <c r="E261" s="89" t="n">
        <f aca="false">E227/$I227*100</f>
        <v>8.66152980851505</v>
      </c>
      <c r="F261" s="89" t="n">
        <f aca="false">F227/$I227*100</f>
        <v>30.5329481387619</v>
      </c>
      <c r="G261" s="89" t="s">
        <v>64</v>
      </c>
      <c r="H261" s="90" t="n">
        <f aca="false">H227/$I227*100</f>
        <v>15.1655567659891</v>
      </c>
      <c r="I261" s="91" t="n">
        <f aca="false">B261+H261</f>
        <v>100</v>
      </c>
    </row>
    <row r="262" customFormat="false" ht="12" hidden="false" customHeight="false" outlineLevel="0" collapsed="false">
      <c r="A262" s="29" t="n">
        <v>2004</v>
      </c>
      <c r="B262" s="88" t="n">
        <f aca="false">B228/$I228*100</f>
        <v>84.6082573688573</v>
      </c>
      <c r="C262" s="89" t="n">
        <f aca="false">C228/$I228*100</f>
        <v>24.8569013798442</v>
      </c>
      <c r="D262" s="89" t="n">
        <f aca="false">D228/$I228*100</f>
        <v>3.20135511977977</v>
      </c>
      <c r="E262" s="89" t="n">
        <f aca="false">E228/$I228*100</f>
        <v>7.95585984268202</v>
      </c>
      <c r="F262" s="89" t="n">
        <f aca="false">F228/$I228*100</f>
        <v>31.6508322229182</v>
      </c>
      <c r="G262" s="89" t="s">
        <v>64</v>
      </c>
      <c r="H262" s="90" t="n">
        <f aca="false">H228/$I228*100</f>
        <v>15.3917426311428</v>
      </c>
      <c r="I262" s="91" t="n">
        <f aca="false">B262+H262</f>
        <v>100</v>
      </c>
    </row>
    <row r="263" customFormat="false" ht="12" hidden="false" customHeight="false" outlineLevel="0" collapsed="false">
      <c r="A263" s="29" t="n">
        <v>2005</v>
      </c>
      <c r="B263" s="88" t="n">
        <f aca="false">B229/$I229*100</f>
        <v>89.1134824096827</v>
      </c>
      <c r="C263" s="89" t="n">
        <f aca="false">C229/$I229*100</f>
        <v>25.7061481323304</v>
      </c>
      <c r="D263" s="89" t="n">
        <f aca="false">D229/$I229*100</f>
        <v>2.92200034587293</v>
      </c>
      <c r="E263" s="89" t="n">
        <f aca="false">E229/$I229*100</f>
        <v>8.37942063613446</v>
      </c>
      <c r="F263" s="89" t="n">
        <f aca="false">F229/$I229*100</f>
        <v>31.3335653735649</v>
      </c>
      <c r="G263" s="89" t="s">
        <v>64</v>
      </c>
      <c r="H263" s="90" t="n">
        <f aca="false">H229/$I229*100</f>
        <v>10.8865175903173</v>
      </c>
      <c r="I263" s="91" t="n">
        <f aca="false">B263+H263</f>
        <v>100</v>
      </c>
    </row>
    <row r="264" customFormat="false" ht="12" hidden="false" customHeight="false" outlineLevel="0" collapsed="false">
      <c r="A264" s="29" t="n">
        <v>2006</v>
      </c>
      <c r="B264" s="88" t="n">
        <f aca="false">B230/$I230*100</f>
        <v>87.3335100031806</v>
      </c>
      <c r="C264" s="89" t="n">
        <f aca="false">C230/$I230*100</f>
        <v>31.5567383949225</v>
      </c>
      <c r="D264" s="89" t="n">
        <f aca="false">D230/$I230*100</f>
        <v>2.8584687994391</v>
      </c>
      <c r="E264" s="89" t="n">
        <f aca="false">E230/$I230*100</f>
        <v>7.42748267347007</v>
      </c>
      <c r="F264" s="89" t="n">
        <f aca="false">F230/$I230*100</f>
        <v>30.2523722026609</v>
      </c>
      <c r="G264" s="89" t="s">
        <v>64</v>
      </c>
      <c r="H264" s="90" t="n">
        <f aca="false">H230/$I230*100</f>
        <v>12.6664899968194</v>
      </c>
      <c r="I264" s="91" t="n">
        <f aca="false">B264+H264</f>
        <v>100</v>
      </c>
    </row>
    <row r="265" customFormat="false" ht="12" hidden="false" customHeight="false" outlineLevel="0" collapsed="false">
      <c r="A265" s="29" t="n">
        <v>2007</v>
      </c>
      <c r="B265" s="88" t="n">
        <f aca="false">B231/$I231*100</f>
        <v>89.0808179440219</v>
      </c>
      <c r="C265" s="89" t="n">
        <f aca="false">C231/$I231*100</f>
        <v>24.0757062100503</v>
      </c>
      <c r="D265" s="89" t="n">
        <f aca="false">D231/$I231*100</f>
        <v>3.99733386841988</v>
      </c>
      <c r="E265" s="89" t="n">
        <f aca="false">E231/$I231*100</f>
        <v>6.43682183631008</v>
      </c>
      <c r="F265" s="89" t="n">
        <f aca="false">F231/$I231*100</f>
        <v>31.4363245066162</v>
      </c>
      <c r="G265" s="89" t="s">
        <v>64</v>
      </c>
      <c r="H265" s="90" t="n">
        <f aca="false">H231/$I231*100</f>
        <v>10.9191820559781</v>
      </c>
      <c r="I265" s="91" t="n">
        <f aca="false">B265+H265</f>
        <v>100</v>
      </c>
    </row>
    <row r="266" customFormat="false" ht="12" hidden="false" customHeight="false" outlineLevel="0" collapsed="false">
      <c r="A266" s="29" t="n">
        <v>2008</v>
      </c>
      <c r="B266" s="88" t="n">
        <f aca="false">B232/$I232*100</f>
        <v>94.1956852889062</v>
      </c>
      <c r="C266" s="89" t="n">
        <f aca="false">C232/$I232*100</f>
        <v>25.8576756064235</v>
      </c>
      <c r="D266" s="89" t="n">
        <f aca="false">D232/$I232*100</f>
        <v>2.33017569289589</v>
      </c>
      <c r="E266" s="89" t="n">
        <f aca="false">E232/$I232*100</f>
        <v>6.12370218205725</v>
      </c>
      <c r="F266" s="89" t="n">
        <f aca="false">F232/$I232*100</f>
        <v>27.6683562374614</v>
      </c>
      <c r="G266" s="89" t="n">
        <f aca="false">G232/$I232*100</f>
        <v>32.2157755700681</v>
      </c>
      <c r="H266" s="90" t="n">
        <f aca="false">H232/$I232*100</f>
        <v>5.80431471109386</v>
      </c>
      <c r="I266" s="91" t="n">
        <f aca="false">B266+H266</f>
        <v>100</v>
      </c>
    </row>
    <row r="267" customFormat="false" ht="12" hidden="false" customHeight="false" outlineLevel="0" collapsed="false">
      <c r="A267" s="29" t="n">
        <v>2009</v>
      </c>
      <c r="B267" s="88" t="n">
        <f aca="false">B233/$I233*100</f>
        <v>91.2571602592417</v>
      </c>
      <c r="C267" s="89" t="n">
        <f aca="false">C233/$I233*100</f>
        <v>23.8986122436779</v>
      </c>
      <c r="D267" s="89" t="n">
        <f aca="false">D233/$I233*100</f>
        <v>3.62205338162619</v>
      </c>
      <c r="E267" s="89" t="n">
        <f aca="false">E233/$I233*100</f>
        <v>6.88087068720016</v>
      </c>
      <c r="F267" s="89" t="n">
        <f aca="false">F233/$I233*100</f>
        <v>36.4519580507296</v>
      </c>
      <c r="G267" s="89" t="n">
        <f aca="false">G233/$I233*100</f>
        <v>20.4036658960079</v>
      </c>
      <c r="H267" s="90" t="n">
        <f aca="false">H233/$I233*100</f>
        <v>8.74283974075826</v>
      </c>
      <c r="I267" s="91" t="n">
        <f aca="false">B267+H267</f>
        <v>100</v>
      </c>
    </row>
    <row r="268" customFormat="false" ht="12" hidden="false" customHeight="false" outlineLevel="0" collapsed="false">
      <c r="A268" s="29" t="n">
        <v>2010</v>
      </c>
      <c r="B268" s="88" t="n">
        <f aca="false">B234/$I234*100</f>
        <v>92.8880158415225</v>
      </c>
      <c r="C268" s="89" t="n">
        <f aca="false">C234/$I234*100</f>
        <v>27.884685682007</v>
      </c>
      <c r="D268" s="89" t="n">
        <f aca="false">D234/$I234*100</f>
        <v>3.24451428091047</v>
      </c>
      <c r="E268" s="89" t="n">
        <f aca="false">E234/$I234*100</f>
        <v>5.79873595468161</v>
      </c>
      <c r="F268" s="89" t="n">
        <f aca="false">F234/$I234*100</f>
        <v>34.5183083027862</v>
      </c>
      <c r="G268" s="89" t="n">
        <f aca="false">G234/$I234*100</f>
        <v>21.4417716211372</v>
      </c>
      <c r="H268" s="90" t="n">
        <f aca="false">H234/$I234*100</f>
        <v>7.11198415847753</v>
      </c>
      <c r="I268" s="91" t="n">
        <f aca="false">B268+H268</f>
        <v>100</v>
      </c>
    </row>
    <row r="269" customFormat="false" ht="12" hidden="false" customHeight="false" outlineLevel="0" collapsed="false">
      <c r="A269" s="29" t="n">
        <v>2011</v>
      </c>
      <c r="B269" s="88" t="n">
        <f aca="false">B235/$I235*100</f>
        <v>88.7293994973637</v>
      </c>
      <c r="C269" s="89" t="n">
        <f aca="false">C235/$I235*100</f>
        <v>25.9261353853626</v>
      </c>
      <c r="D269" s="89" t="n">
        <f aca="false">D235/$I235*100</f>
        <v>2.37005915194244</v>
      </c>
      <c r="E269" s="89" t="n">
        <f aca="false">E235/$I235*100</f>
        <v>3.91556585243751</v>
      </c>
      <c r="F269" s="89" t="n">
        <f aca="false">F235/$I235*100</f>
        <v>33.8180384876546</v>
      </c>
      <c r="G269" s="89" t="n">
        <f aca="false">G235/$I235*100</f>
        <v>22.6996006199666</v>
      </c>
      <c r="H269" s="90" t="n">
        <f aca="false">H235/$I235*100</f>
        <v>11.2706005026363</v>
      </c>
      <c r="I269" s="91" t="n">
        <f aca="false">B269+H269</f>
        <v>100</v>
      </c>
    </row>
    <row r="270" customFormat="false" ht="12" hidden="false" customHeight="false" outlineLevel="0" collapsed="false">
      <c r="A270" s="29" t="n">
        <v>2012</v>
      </c>
      <c r="B270" s="88" t="n">
        <f aca="false">B236/$I236*100</f>
        <v>90.9005227356831</v>
      </c>
      <c r="C270" s="89" t="n">
        <f aca="false">C236/$I236*100</f>
        <v>28.859242187421</v>
      </c>
      <c r="D270" s="89" t="n">
        <f aca="false">D236/$I236*100</f>
        <v>2.54654883590604</v>
      </c>
      <c r="E270" s="89" t="n">
        <f aca="false">E236/$I236*100</f>
        <v>3.72575976983895</v>
      </c>
      <c r="F270" s="89" t="n">
        <f aca="false">F236/$I236*100</f>
        <v>33.1634085490261</v>
      </c>
      <c r="G270" s="89" t="n">
        <f aca="false">G236/$I236*100</f>
        <v>22.605563393491</v>
      </c>
      <c r="H270" s="90" t="n">
        <f aca="false">H236/$I236*100</f>
        <v>9.09947726431687</v>
      </c>
      <c r="I270" s="91" t="n">
        <f aca="false">B270+H270</f>
        <v>100</v>
      </c>
    </row>
    <row r="271" customFormat="false" ht="12" hidden="false" customHeight="false" outlineLevel="0" collapsed="false">
      <c r="A271" s="29" t="n">
        <v>2013</v>
      </c>
      <c r="B271" s="88" t="n">
        <f aca="false">B237/$I237*100</f>
        <v>90.8013713569153</v>
      </c>
      <c r="C271" s="89" t="n">
        <f aca="false">C237/$I237*100</f>
        <v>25.7566709143404</v>
      </c>
      <c r="D271" s="89" t="n">
        <f aca="false">D237/$I237*100</f>
        <v>2.05813590150438</v>
      </c>
      <c r="E271" s="89" t="n">
        <f aca="false">E237/$I237*100</f>
        <v>4.02366214015091</v>
      </c>
      <c r="F271" s="89" t="n">
        <f aca="false">F237/$I237*100</f>
        <v>27.290731595932</v>
      </c>
      <c r="G271" s="89" t="n">
        <f aca="false">G237/$I237*100</f>
        <v>31.6721708049876</v>
      </c>
      <c r="H271" s="90" t="n">
        <f aca="false">H237/$I237*100</f>
        <v>9.19862864308465</v>
      </c>
      <c r="I271" s="91" t="n">
        <f aca="false">B271+H271</f>
        <v>100</v>
      </c>
    </row>
    <row r="272" customFormat="false" ht="12" hidden="false" customHeight="false" outlineLevel="0" collapsed="false">
      <c r="A272" s="29" t="n">
        <v>2014</v>
      </c>
      <c r="B272" s="88" t="n">
        <f aca="false">B238/$I238*100</f>
        <v>94.9511521941656</v>
      </c>
      <c r="C272" s="89" t="n">
        <f aca="false">C238/$I238*100</f>
        <v>24.247095862822</v>
      </c>
      <c r="D272" s="89" t="n">
        <f aca="false">D238/$I238*100</f>
        <v>2.90962015702417</v>
      </c>
      <c r="E272" s="89" t="n">
        <f aca="false">E238/$I238*100</f>
        <v>5.22511075556694</v>
      </c>
      <c r="F272" s="89" t="n">
        <f aca="false">F238/$I238*100</f>
        <v>37.4208980306108</v>
      </c>
      <c r="G272" s="89" t="n">
        <f aca="false">G238/$I238*100</f>
        <v>25.1484273881417</v>
      </c>
      <c r="H272" s="90" t="n">
        <f aca="false">H238/$I238*100</f>
        <v>5.04884780583438</v>
      </c>
      <c r="I272" s="91" t="n">
        <f aca="false">B272+H272</f>
        <v>100</v>
      </c>
    </row>
    <row r="273" customFormat="false" ht="12" hidden="false" customHeight="false" outlineLevel="0" collapsed="false">
      <c r="A273" s="29" t="n">
        <v>2015</v>
      </c>
      <c r="B273" s="88" t="n">
        <f aca="false">B239/$I239*100</f>
        <v>88.63019846609</v>
      </c>
      <c r="C273" s="89" t="n">
        <f aca="false">C239/$I239*100</f>
        <v>28.8990074202199</v>
      </c>
      <c r="D273" s="89" t="n">
        <f aca="false">D239/$I239*100</f>
        <v>2.27173034625173</v>
      </c>
      <c r="E273" s="89" t="n">
        <f aca="false">E239/$I239*100</f>
        <v>3.35757036726076</v>
      </c>
      <c r="F273" s="89" t="n">
        <f aca="false">F239/$I239*100</f>
        <v>37.5396055757164</v>
      </c>
      <c r="G273" s="89" t="n">
        <f aca="false">G239/$I239*100</f>
        <v>16.5622847566413</v>
      </c>
      <c r="H273" s="90" t="n">
        <f aca="false">H239/$I239*100</f>
        <v>11.36980153391</v>
      </c>
      <c r="I273" s="91" t="n">
        <f aca="false">B273+H273</f>
        <v>100</v>
      </c>
    </row>
    <row r="274" customFormat="false" ht="12" hidden="false" customHeight="false" outlineLevel="0" collapsed="false">
      <c r="A274" s="29" t="n">
        <v>2016</v>
      </c>
      <c r="B274" s="88" t="n">
        <f aca="false">B240/$I240*100</f>
        <v>93.5159340758783</v>
      </c>
      <c r="C274" s="89" t="n">
        <f aca="false">C240/$I240*100</f>
        <v>38.4742896702084</v>
      </c>
      <c r="D274" s="89" t="n">
        <f aca="false">D240/$I240*100</f>
        <v>1.31363481898715</v>
      </c>
      <c r="E274" s="89" t="n">
        <f aca="false">E240/$I240*100</f>
        <v>3.40320243717</v>
      </c>
      <c r="F274" s="89" t="n">
        <f aca="false">F240/$I240*100</f>
        <v>23.4715452669138</v>
      </c>
      <c r="G274" s="89" t="n">
        <f aca="false">G240/$I240*100</f>
        <v>26.853261882599</v>
      </c>
      <c r="H274" s="90" t="n">
        <f aca="false">H240/$I240*100</f>
        <v>6.4840659241217</v>
      </c>
      <c r="I274" s="91" t="n">
        <f aca="false">B274+H274</f>
        <v>100</v>
      </c>
    </row>
    <row r="275" customFormat="false" ht="12" hidden="false" customHeight="false" outlineLevel="0" collapsed="false">
      <c r="A275" s="29" t="n">
        <v>2017</v>
      </c>
      <c r="B275" s="88" t="n">
        <f aca="false">B241/$I241*100</f>
        <v>96.4897890385288</v>
      </c>
      <c r="C275" s="89" t="n">
        <f aca="false">C241/$I241*100</f>
        <v>32.532601002711</v>
      </c>
      <c r="D275" s="89" t="n">
        <f aca="false">D241/$I241*100</f>
        <v>2.83900453159647</v>
      </c>
      <c r="E275" s="89" t="n">
        <f aca="false">E241/$I241*100</f>
        <v>5.9219387815671</v>
      </c>
      <c r="F275" s="89" t="n">
        <f aca="false">F241/$I241*100</f>
        <v>34.4309193626413</v>
      </c>
      <c r="G275" s="89" t="n">
        <f aca="false">G241/$I241*100</f>
        <v>20.7653253600129</v>
      </c>
      <c r="H275" s="90" t="n">
        <f aca="false">H241/$I241*100</f>
        <v>3.51021096147116</v>
      </c>
      <c r="I275" s="91" t="n">
        <f aca="false">B275+H275</f>
        <v>100</v>
      </c>
    </row>
    <row r="276" customFormat="false" ht="12" hidden="false" customHeight="false" outlineLevel="0" collapsed="false">
      <c r="A276" s="29" t="n">
        <v>2018</v>
      </c>
      <c r="B276" s="88" t="n">
        <f aca="false">B242/$I242*100</f>
        <v>93.8551987704665</v>
      </c>
      <c r="C276" s="89" t="n">
        <f aca="false">C242/$I242*100</f>
        <v>38.5853070671773</v>
      </c>
      <c r="D276" s="89" t="n">
        <f aca="false">D242/$I242*100</f>
        <v>1.94177642368245</v>
      </c>
      <c r="E276" s="89" t="n">
        <f aca="false">E242/$I242*100</f>
        <v>6.30255616533791</v>
      </c>
      <c r="F276" s="89" t="n">
        <f aca="false">F242/$I242*100</f>
        <v>30.7751291393537</v>
      </c>
      <c r="G276" s="89" t="n">
        <f aca="false">G242/$I242*100</f>
        <v>16.2504299749151</v>
      </c>
      <c r="H276" s="90" t="n">
        <f aca="false">H242/$I242*100</f>
        <v>6.14480122953354</v>
      </c>
      <c r="I276" s="91" t="n">
        <f aca="false">B276+H276</f>
        <v>100</v>
      </c>
    </row>
    <row r="277" customFormat="false" ht="12" hidden="false" customHeight="false" outlineLevel="0" collapsed="false">
      <c r="A277" s="29" t="n">
        <v>2019</v>
      </c>
      <c r="B277" s="88" t="n">
        <f aca="false">B243/$I243*100</f>
        <v>88.9905113167721</v>
      </c>
      <c r="C277" s="89" t="n">
        <f aca="false">C243/$I243*100</f>
        <v>34.3558137651831</v>
      </c>
      <c r="D277" s="89" t="n">
        <f aca="false">D243/$I243*100</f>
        <v>2.24133578288836</v>
      </c>
      <c r="E277" s="89" t="n">
        <f aca="false">E243/$I243*100</f>
        <v>6.22477192538782</v>
      </c>
      <c r="F277" s="89" t="n">
        <f aca="false">F243/$I243*100</f>
        <v>32.6542548069814</v>
      </c>
      <c r="G277" s="89" t="n">
        <f aca="false">G243/$I243*100</f>
        <v>13.5143350363314</v>
      </c>
      <c r="H277" s="90" t="n">
        <f aca="false">H243/$I243*100</f>
        <v>11.0094886832279</v>
      </c>
      <c r="I277" s="91" t="n">
        <f aca="false">B277+H277</f>
        <v>100</v>
      </c>
    </row>
    <row r="278" customFormat="false" ht="12" hidden="false" customHeight="false" outlineLevel="0" collapsed="false">
      <c r="A278" s="29" t="n">
        <v>2020</v>
      </c>
      <c r="B278" s="88" t="n">
        <f aca="false">B244/$I244*100</f>
        <v>94.3957362794579</v>
      </c>
      <c r="C278" s="89" t="n">
        <f aca="false">C244/$I244*100</f>
        <v>37.5204345377057</v>
      </c>
      <c r="D278" s="89" t="n">
        <f aca="false">D244/$I244*100</f>
        <v>2.09661809953797</v>
      </c>
      <c r="E278" s="89" t="n">
        <f aca="false">E244/$I244*100</f>
        <v>4.35817619166035</v>
      </c>
      <c r="F278" s="89" t="n">
        <f aca="false">F244/$I244*100</f>
        <v>35.6086156225677</v>
      </c>
      <c r="G278" s="89" t="n">
        <f aca="false">G244/$I244*100</f>
        <v>14.8118918279861</v>
      </c>
      <c r="H278" s="90" t="n">
        <f aca="false">H244/$I244*100</f>
        <v>5.60426372054212</v>
      </c>
      <c r="I278" s="91" t="n">
        <f aca="false">B278+H278</f>
        <v>100</v>
      </c>
    </row>
    <row r="279" customFormat="false" ht="12" hidden="false" customHeight="false" outlineLevel="0" collapsed="false">
      <c r="A279" s="29" t="n">
        <v>2021</v>
      </c>
      <c r="B279" s="88" t="n">
        <f aca="false">B245/$I245*100</f>
        <v>97.5383804377925</v>
      </c>
      <c r="C279" s="89" t="n">
        <f aca="false">C245/$I245*100</f>
        <v>37.9157582712982</v>
      </c>
      <c r="D279" s="89" t="n">
        <f aca="false">D245/$I245*100</f>
        <v>1.12611640661684</v>
      </c>
      <c r="E279" s="89" t="n">
        <f aca="false">E245/$I245*100</f>
        <v>7.09731693918344</v>
      </c>
      <c r="F279" s="89" t="n">
        <f aca="false">F245/$I245*100</f>
        <v>31.2228672610346</v>
      </c>
      <c r="G279" s="89" t="n">
        <f aca="false">G245/$I245*100</f>
        <v>20.1763215596595</v>
      </c>
      <c r="H279" s="90" t="n">
        <f aca="false">H245/$I245*100</f>
        <v>2.4616195622075</v>
      </c>
      <c r="I279" s="91" t="n">
        <f aca="false">B279+H279</f>
        <v>100</v>
      </c>
    </row>
    <row r="280" customFormat="false" ht="12" hidden="false" customHeight="false" outlineLevel="0" collapsed="false">
      <c r="A280" s="29" t="n">
        <v>2022</v>
      </c>
      <c r="B280" s="88" t="n">
        <f aca="false">B246/$I246*100</f>
        <v>94.7688877290291</v>
      </c>
      <c r="C280" s="89" t="n">
        <f aca="false">C246/$I246*100</f>
        <v>38.7474319549189</v>
      </c>
      <c r="D280" s="89" t="n">
        <f aca="false">D246/$I246*100</f>
        <v>2.64416853411982</v>
      </c>
      <c r="E280" s="89" t="n">
        <f aca="false">E246/$I246*100</f>
        <v>4.73140715796947</v>
      </c>
      <c r="F280" s="89" t="n">
        <f aca="false">F246/$I246*100</f>
        <v>32.7554254471144</v>
      </c>
      <c r="G280" s="89" t="n">
        <f aca="false">G246/$I246*100</f>
        <v>15.8904546349066</v>
      </c>
      <c r="H280" s="90" t="n">
        <f aca="false">H246/$I246*100</f>
        <v>5.23111227097086</v>
      </c>
      <c r="I280" s="91" t="n">
        <f aca="false">B280+H280</f>
        <v>100</v>
      </c>
    </row>
    <row r="281" customFormat="false" ht="12" hidden="false" customHeight="false" outlineLevel="0" collapsed="false">
      <c r="A281" s="29" t="n">
        <v>2023</v>
      </c>
      <c r="B281" s="88" t="n">
        <f aca="false">B247/$I247*100</f>
        <v>93.8841731165325</v>
      </c>
      <c r="C281" s="89" t="n">
        <f aca="false">C247/$I247*100</f>
        <v>41.8607393266639</v>
      </c>
      <c r="D281" s="89" t="n">
        <f aca="false">D247/$I247*100</f>
        <v>1.46823723559058</v>
      </c>
      <c r="E281" s="89" t="n">
        <f aca="false">E247/$I247*100</f>
        <v>4.77576390314961</v>
      </c>
      <c r="F281" s="89" t="n">
        <f aca="false">F247/$I247*100</f>
        <v>35.0859759713139</v>
      </c>
      <c r="G281" s="89" t="n">
        <f aca="false">G247/$I247*100</f>
        <v>10.6934566798145</v>
      </c>
      <c r="H281" s="90" t="n">
        <f aca="false">H247/$I247*100</f>
        <v>6.11582688346746</v>
      </c>
      <c r="I281" s="91" t="n">
        <f aca="false">B281+H281</f>
        <v>100</v>
      </c>
    </row>
    <row r="282" customFormat="false" ht="12" hidden="false" customHeight="false" outlineLevel="0" collapsed="false">
      <c r="A282" s="29" t="n">
        <v>2024</v>
      </c>
      <c r="B282" s="88" t="n">
        <f aca="false">B248/$I248*100</f>
        <v>96.7569627252806</v>
      </c>
      <c r="C282" s="89" t="n">
        <f aca="false">C248/$I248*100</f>
        <v>41.134572638819</v>
      </c>
      <c r="D282" s="89" t="n">
        <f aca="false">D248/$I248*100</f>
        <v>1.12882858386508</v>
      </c>
      <c r="E282" s="89" t="n">
        <f aca="false">E248/$I248*100</f>
        <v>5.8654023578236</v>
      </c>
      <c r="F282" s="89" t="n">
        <f aca="false">F248/$I248*100</f>
        <v>36.6201041533189</v>
      </c>
      <c r="G282" s="89" t="n">
        <f aca="false">G248/$I248*100</f>
        <v>12.008054991454</v>
      </c>
      <c r="H282" s="90" t="n">
        <f aca="false">H248/$I248*100</f>
        <v>3.24303727471941</v>
      </c>
      <c r="I282" s="91" t="n">
        <f aca="false">B282+H282</f>
        <v>100</v>
      </c>
    </row>
    <row r="283" s="95" customFormat="true" ht="24.75" hidden="false" customHeight="true" outlineLevel="0" collapsed="false">
      <c r="A283" s="122" t="s">
        <v>97</v>
      </c>
      <c r="B283" s="122"/>
      <c r="C283" s="122"/>
      <c r="D283" s="122"/>
      <c r="E283" s="122"/>
      <c r="F283" s="122"/>
      <c r="G283" s="122"/>
      <c r="H283" s="122"/>
      <c r="I283" s="122"/>
    </row>
    <row r="284" customFormat="false" ht="12" hidden="false" customHeight="false" outlineLevel="0" collapsed="false">
      <c r="A284" s="96" t="s">
        <v>105</v>
      </c>
      <c r="B284" s="97"/>
      <c r="C284" s="98"/>
      <c r="D284" s="98"/>
      <c r="E284" s="98"/>
      <c r="F284" s="98"/>
      <c r="G284" s="98"/>
      <c r="H284" s="99"/>
      <c r="I284" s="100"/>
    </row>
    <row r="285" customFormat="false" ht="12" hidden="false" customHeight="true" outlineLevel="0" collapsed="false">
      <c r="A285" s="101" t="s">
        <v>99</v>
      </c>
      <c r="B285" s="101"/>
      <c r="C285" s="101"/>
      <c r="D285" s="101"/>
      <c r="E285" s="101"/>
      <c r="F285" s="101"/>
      <c r="G285" s="101"/>
      <c r="H285" s="101"/>
      <c r="I285" s="101"/>
    </row>
    <row r="286" customFormat="false" ht="12" hidden="false" customHeight="false" outlineLevel="0" collapsed="false">
      <c r="A286" s="35"/>
      <c r="B286" s="102"/>
      <c r="C286" s="76"/>
      <c r="D286" s="76"/>
      <c r="E286" s="76"/>
      <c r="F286" s="76"/>
      <c r="G286" s="76"/>
      <c r="H286" s="76"/>
      <c r="I286" s="76"/>
    </row>
    <row r="287" customFormat="false" ht="12" hidden="false" customHeight="false" outlineLevel="0" collapsed="false">
      <c r="A287" s="18"/>
      <c r="B287" s="76"/>
      <c r="C287" s="100"/>
      <c r="D287" s="77"/>
      <c r="E287" s="77"/>
      <c r="F287" s="77"/>
      <c r="G287" s="103"/>
      <c r="H287" s="76"/>
      <c r="I287" s="104"/>
    </row>
  </sheetData>
  <mergeCells count="2">
    <mergeCell ref="A283:I283"/>
    <mergeCell ref="A285:I285"/>
  </mergeCells>
  <hyperlinks>
    <hyperlink ref="A2" location="Sommaire!A1" display="Retour au menu &quot;Production cinématographique&quot;"/>
  </hyperlinks>
  <printOptions headings="false" gridLines="false" gridLinesSet="true" horizontalCentered="false" verticalCentered="false"/>
  <pageMargins left="0.747916666666667" right="0.747916666666667" top="0.7875" bottom="0.7875" header="0.511811023622047" footer="0.39375"/>
  <pageSetup paperSize="9" scale="100" fitToWidth="1" fitToHeight="1" pageOrder="overThenDown" orientation="landscape" blackAndWhite="false" draft="false" cellComments="none" horizontalDpi="300" verticalDpi="300" copies="1"/>
  <headerFooter differentFirst="false" differentOddEven="false">
    <oddHeader/>
    <oddFooter>&amp;R&amp;"Arial,Normal"&amp;9Production cinématographique</oddFooter>
  </headerFooter>
  <rowBreaks count="1" manualBreakCount="1">
    <brk id="40"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2"/>
  <sheetViews>
    <sheetView showFormulas="false" showGridLines="true" showRowColHeaders="true" showZeros="true" rightToLeft="false" tabSelected="false" showOutlineSymbols="true" defaultGridColor="true" view="normal" topLeftCell="A45" colorId="64" zoomScale="100" zoomScaleNormal="100" zoomScalePageLayoutView="100" workbookViewId="0">
      <selection pane="topLeft" activeCell="G71" activeCellId="0" sqref="G71"/>
    </sheetView>
  </sheetViews>
  <sheetFormatPr defaultColWidth="11.43359375" defaultRowHeight="12" zeroHeight="false" outlineLevelRow="0" outlineLevelCol="0"/>
  <cols>
    <col collapsed="false" customWidth="true" hidden="false" outlineLevel="0" max="1" min="1" style="39" width="8.71"/>
    <col collapsed="false" customWidth="true" hidden="false" outlineLevel="0" max="2" min="2" style="39" width="10.71"/>
    <col collapsed="false" customWidth="true" hidden="false" outlineLevel="0" max="3" min="3" style="39" width="21.71"/>
    <col collapsed="false" customWidth="true" hidden="false" outlineLevel="0" max="4" min="4" style="39" width="22"/>
    <col collapsed="false" customWidth="true" hidden="false" outlineLevel="0" max="5" min="5" style="39" width="21.71"/>
    <col collapsed="false" customWidth="true" hidden="false" outlineLevel="0" max="6" min="6" style="39" width="6.14"/>
    <col collapsed="false" customWidth="false" hidden="false" outlineLevel="0" max="16384" min="7" style="39" width="11.43"/>
  </cols>
  <sheetData>
    <row r="1" s="1" customFormat="true" ht="12.75" hidden="false" customHeight="false" outlineLevel="0" collapsed="false">
      <c r="B1" s="10"/>
      <c r="C1" s="10"/>
      <c r="D1" s="10"/>
      <c r="E1" s="10"/>
      <c r="F1" s="10"/>
    </row>
    <row r="2" s="13" customFormat="true" ht="12.75" hidden="false" customHeight="false" outlineLevel="0" collapsed="false">
      <c r="A2" s="11" t="s">
        <v>41</v>
      </c>
      <c r="B2" s="12"/>
      <c r="C2" s="12"/>
      <c r="D2" s="12"/>
      <c r="E2" s="12"/>
      <c r="F2" s="12"/>
    </row>
    <row r="3" s="1" customFormat="true" ht="12.75" hidden="false" customHeight="false" outlineLevel="0" collapsed="false">
      <c r="B3" s="10"/>
      <c r="C3" s="10"/>
      <c r="D3" s="10"/>
      <c r="E3" s="10"/>
      <c r="F3" s="10"/>
    </row>
    <row r="4" s="1" customFormat="true" ht="12.75" hidden="false" customHeight="false" outlineLevel="0" collapsed="false">
      <c r="B4" s="10"/>
      <c r="C4" s="10"/>
      <c r="D4" s="10"/>
      <c r="E4" s="10"/>
      <c r="F4" s="10"/>
    </row>
    <row r="5" s="42" customFormat="true" ht="12.75" hidden="false" customHeight="false" outlineLevel="0" collapsed="false">
      <c r="A5" s="57" t="s">
        <v>10</v>
      </c>
    </row>
    <row r="6" s="14" customFormat="true" ht="3" hidden="false" customHeight="true" outlineLevel="0" collapsed="false"/>
    <row r="7" s="80" customFormat="true" ht="24" hidden="false" customHeight="false" outlineLevel="0" collapsed="false">
      <c r="A7" s="58"/>
      <c r="B7" s="78" t="s">
        <v>106</v>
      </c>
      <c r="C7" s="78" t="s">
        <v>107</v>
      </c>
      <c r="D7" s="79" t="s">
        <v>108</v>
      </c>
    </row>
    <row r="8" s="14" customFormat="true" ht="12" hidden="false" customHeight="false" outlineLevel="0" collapsed="false">
      <c r="A8" s="29" t="n">
        <v>1986</v>
      </c>
      <c r="B8" s="30" t="n">
        <v>32</v>
      </c>
      <c r="C8" s="123" t="n">
        <v>28.5714285714286</v>
      </c>
      <c r="D8" s="124" t="n">
        <v>12</v>
      </c>
    </row>
    <row r="9" s="14" customFormat="true" ht="12" hidden="false" customHeight="false" outlineLevel="0" collapsed="false">
      <c r="A9" s="29" t="n">
        <v>1987</v>
      </c>
      <c r="B9" s="30" t="n">
        <v>29</v>
      </c>
      <c r="C9" s="123" t="n">
        <v>25.6637168141593</v>
      </c>
      <c r="D9" s="124" t="n">
        <v>13</v>
      </c>
    </row>
    <row r="10" s="14" customFormat="true" ht="12" hidden="false" customHeight="false" outlineLevel="0" collapsed="false">
      <c r="A10" s="29" t="n">
        <v>1988</v>
      </c>
      <c r="B10" s="30" t="n">
        <v>26</v>
      </c>
      <c r="C10" s="123" t="n">
        <v>22.6086956521739</v>
      </c>
      <c r="D10" s="124" t="n">
        <v>11</v>
      </c>
    </row>
    <row r="11" s="14" customFormat="true" ht="12" hidden="false" customHeight="false" outlineLevel="0" collapsed="false">
      <c r="A11" s="29" t="n">
        <v>1989</v>
      </c>
      <c r="B11" s="30" t="n">
        <v>27</v>
      </c>
      <c r="C11" s="123" t="n">
        <v>26.7326732673267</v>
      </c>
      <c r="D11" s="124" t="n">
        <v>13</v>
      </c>
    </row>
    <row r="12" s="14" customFormat="true" ht="12" hidden="false" customHeight="false" outlineLevel="0" collapsed="false">
      <c r="A12" s="29" t="n">
        <v>1990</v>
      </c>
      <c r="B12" s="30" t="n">
        <v>26</v>
      </c>
      <c r="C12" s="123" t="n">
        <v>24.5283018867925</v>
      </c>
      <c r="D12" s="124" t="n">
        <v>12</v>
      </c>
    </row>
    <row r="13" s="14" customFormat="true" ht="12" hidden="false" customHeight="false" outlineLevel="0" collapsed="false">
      <c r="A13" s="29" t="n">
        <v>1991</v>
      </c>
      <c r="B13" s="30" t="n">
        <v>34</v>
      </c>
      <c r="C13" s="123" t="n">
        <v>31.4814814814815</v>
      </c>
      <c r="D13" s="124" t="n">
        <v>16</v>
      </c>
    </row>
    <row r="14" s="14" customFormat="true" ht="12" hidden="false" customHeight="false" outlineLevel="0" collapsed="false">
      <c r="A14" s="29" t="n">
        <v>1992</v>
      </c>
      <c r="B14" s="30" t="n">
        <v>39</v>
      </c>
      <c r="C14" s="123" t="n">
        <v>34.5132743362832</v>
      </c>
      <c r="D14" s="124" t="n">
        <v>19</v>
      </c>
    </row>
    <row r="15" s="14" customFormat="true" ht="12" hidden="false" customHeight="false" outlineLevel="0" collapsed="false">
      <c r="A15" s="29" t="n">
        <v>1993</v>
      </c>
      <c r="B15" s="30" t="n">
        <v>39</v>
      </c>
      <c r="C15" s="123" t="n">
        <v>38.6138613861386</v>
      </c>
      <c r="D15" s="124" t="n">
        <v>21</v>
      </c>
    </row>
    <row r="16" s="14" customFormat="true" ht="12" hidden="false" customHeight="false" outlineLevel="0" collapsed="false">
      <c r="A16" s="29" t="n">
        <v>1994</v>
      </c>
      <c r="B16" s="30" t="n">
        <v>23</v>
      </c>
      <c r="C16" s="123" t="n">
        <v>25.8426966292135</v>
      </c>
      <c r="D16" s="124" t="n">
        <v>12</v>
      </c>
    </row>
    <row r="17" s="14" customFormat="true" ht="12" hidden="false" customHeight="false" outlineLevel="0" collapsed="false">
      <c r="A17" s="29" t="n">
        <v>1995</v>
      </c>
      <c r="B17" s="30" t="n">
        <v>33</v>
      </c>
      <c r="C17" s="123" t="n">
        <v>34.020618556701</v>
      </c>
      <c r="D17" s="124" t="n">
        <v>19</v>
      </c>
    </row>
    <row r="18" s="14" customFormat="true" ht="12" hidden="false" customHeight="false" outlineLevel="0" collapsed="false">
      <c r="A18" s="29" t="n">
        <v>1996</v>
      </c>
      <c r="B18" s="30" t="n">
        <v>37</v>
      </c>
      <c r="C18" s="123" t="n">
        <v>35.5769230769231</v>
      </c>
      <c r="D18" s="124" t="n">
        <v>13</v>
      </c>
    </row>
    <row r="19" s="14" customFormat="true" ht="12" hidden="false" customHeight="false" outlineLevel="0" collapsed="false">
      <c r="A19" s="29" t="n">
        <v>1997</v>
      </c>
      <c r="B19" s="30" t="n">
        <v>46</v>
      </c>
      <c r="C19" s="123" t="n">
        <v>36.8</v>
      </c>
      <c r="D19" s="124" t="n">
        <v>14</v>
      </c>
    </row>
    <row r="20" s="14" customFormat="true" ht="12" hidden="false" customHeight="false" outlineLevel="0" collapsed="false">
      <c r="A20" s="29" t="n">
        <v>1998</v>
      </c>
      <c r="B20" s="30" t="n">
        <v>59</v>
      </c>
      <c r="C20" s="123" t="n">
        <v>39.8648648648649</v>
      </c>
      <c r="D20" s="124" t="n">
        <v>21</v>
      </c>
    </row>
    <row r="21" s="14" customFormat="true" ht="12" hidden="false" customHeight="false" outlineLevel="0" collapsed="false">
      <c r="A21" s="29" t="n">
        <v>1999</v>
      </c>
      <c r="B21" s="30" t="n">
        <v>63</v>
      </c>
      <c r="C21" s="123" t="n">
        <v>42</v>
      </c>
      <c r="D21" s="124" t="n">
        <v>22</v>
      </c>
    </row>
    <row r="22" s="14" customFormat="true" ht="12" hidden="false" customHeight="false" outlineLevel="0" collapsed="false">
      <c r="A22" s="52" t="n">
        <v>2000</v>
      </c>
      <c r="B22" s="125" t="n">
        <v>53</v>
      </c>
      <c r="C22" s="123" t="n">
        <v>36.551724137931</v>
      </c>
      <c r="D22" s="126" t="n">
        <v>17</v>
      </c>
    </row>
    <row r="23" customFormat="false" ht="12" hidden="false" customHeight="false" outlineLevel="0" collapsed="false">
      <c r="A23" s="29" t="n">
        <v>2001</v>
      </c>
      <c r="B23" s="30" t="n">
        <v>53</v>
      </c>
      <c r="C23" s="123" t="n">
        <v>30.8139534883721</v>
      </c>
      <c r="D23" s="124" t="n">
        <v>13</v>
      </c>
    </row>
    <row r="24" customFormat="false" ht="12" hidden="false" customHeight="false" outlineLevel="0" collapsed="false">
      <c r="A24" s="52" t="n">
        <v>2002</v>
      </c>
      <c r="B24" s="125" t="n">
        <v>67</v>
      </c>
      <c r="C24" s="123" t="n">
        <v>41.1042944785276</v>
      </c>
      <c r="D24" s="126" t="n">
        <v>20</v>
      </c>
    </row>
    <row r="25" customFormat="false" ht="12" hidden="false" customHeight="false" outlineLevel="0" collapsed="false">
      <c r="A25" s="29" t="n">
        <v>2003</v>
      </c>
      <c r="B25" s="30" t="n">
        <v>68</v>
      </c>
      <c r="C25" s="123" t="n">
        <v>37.1584699453552</v>
      </c>
      <c r="D25" s="124" t="n">
        <v>23</v>
      </c>
    </row>
    <row r="26" customFormat="false" ht="12" hidden="false" customHeight="false" outlineLevel="0" collapsed="false">
      <c r="A26" s="29" t="n">
        <v>2004</v>
      </c>
      <c r="B26" s="30" t="n">
        <v>54</v>
      </c>
      <c r="C26" s="123" t="n">
        <v>32.3353293413174</v>
      </c>
      <c r="D26" s="124" t="n">
        <v>22</v>
      </c>
    </row>
    <row r="27" customFormat="false" ht="12" hidden="false" customHeight="false" outlineLevel="0" collapsed="false">
      <c r="A27" s="52" t="n">
        <v>2005</v>
      </c>
      <c r="B27" s="125" t="n">
        <v>69</v>
      </c>
      <c r="C27" s="123" t="n">
        <v>36.8983957219251</v>
      </c>
      <c r="D27" s="126" t="n">
        <v>16</v>
      </c>
    </row>
    <row r="28" customFormat="false" ht="12" hidden="false" customHeight="false" outlineLevel="0" collapsed="false">
      <c r="A28" s="29" t="n">
        <v>2006</v>
      </c>
      <c r="B28" s="30" t="n">
        <v>56</v>
      </c>
      <c r="C28" s="123" t="n">
        <v>34.1463414634146</v>
      </c>
      <c r="D28" s="124" t="n">
        <v>18</v>
      </c>
    </row>
    <row r="29" customFormat="false" ht="12" hidden="false" customHeight="false" outlineLevel="0" collapsed="false">
      <c r="A29" s="52" t="n">
        <v>2007</v>
      </c>
      <c r="B29" s="125" t="n">
        <v>72</v>
      </c>
      <c r="C29" s="123" t="n">
        <v>38.9189189189189</v>
      </c>
      <c r="D29" s="126" t="n">
        <v>15</v>
      </c>
    </row>
    <row r="30" customFormat="false" ht="12" hidden="false" customHeight="false" outlineLevel="0" collapsed="false">
      <c r="A30" s="29" t="n">
        <v>2008</v>
      </c>
      <c r="B30" s="108" t="n">
        <v>74</v>
      </c>
      <c r="C30" s="127" t="n">
        <v>37.7551020408163</v>
      </c>
      <c r="D30" s="128" t="n">
        <v>18</v>
      </c>
    </row>
    <row r="31" customFormat="false" ht="12" hidden="false" customHeight="false" outlineLevel="0" collapsed="false">
      <c r="A31" s="29" t="n">
        <v>2009</v>
      </c>
      <c r="B31" s="108" t="n">
        <v>77</v>
      </c>
      <c r="C31" s="127" t="n">
        <v>42.3076923076923</v>
      </c>
      <c r="D31" s="128" t="n">
        <v>17</v>
      </c>
    </row>
    <row r="32" customFormat="false" ht="12" hidden="false" customHeight="false" outlineLevel="0" collapsed="false">
      <c r="A32" s="29" t="n">
        <v>2010</v>
      </c>
      <c r="B32" s="108" t="n">
        <v>63</v>
      </c>
      <c r="C32" s="127" t="n">
        <v>31.0344827586207</v>
      </c>
      <c r="D32" s="128" t="n">
        <v>18</v>
      </c>
    </row>
    <row r="33" customFormat="false" ht="12" hidden="false" customHeight="false" outlineLevel="0" collapsed="false">
      <c r="A33" s="29" t="n">
        <v>2011</v>
      </c>
      <c r="B33" s="108" t="n">
        <v>73</v>
      </c>
      <c r="C33" s="127" t="n">
        <v>35.4368932038835</v>
      </c>
      <c r="D33" s="128" t="n">
        <v>19</v>
      </c>
    </row>
    <row r="34" customFormat="false" ht="12" hidden="false" customHeight="false" outlineLevel="0" collapsed="false">
      <c r="A34" s="29" t="n">
        <v>2012</v>
      </c>
      <c r="B34" s="108" t="n">
        <v>77</v>
      </c>
      <c r="C34" s="127" t="n">
        <v>36.8421052631579</v>
      </c>
      <c r="D34" s="128" t="n">
        <v>16</v>
      </c>
    </row>
    <row r="35" customFormat="false" ht="12" hidden="false" customHeight="false" outlineLevel="0" collapsed="false">
      <c r="A35" s="29" t="n">
        <v>2013</v>
      </c>
      <c r="B35" s="108" t="n">
        <v>67</v>
      </c>
      <c r="C35" s="127" t="n">
        <v>32.2115384615385</v>
      </c>
      <c r="D35" s="128" t="n">
        <v>20</v>
      </c>
    </row>
    <row r="36" customFormat="false" ht="12" hidden="false" customHeight="false" outlineLevel="0" collapsed="false">
      <c r="A36" s="29" t="n">
        <v>2014</v>
      </c>
      <c r="B36" s="108" t="n">
        <v>60</v>
      </c>
      <c r="C36" s="127" t="n">
        <v>29.5566502463054</v>
      </c>
      <c r="D36" s="128" t="n">
        <v>16</v>
      </c>
    </row>
    <row r="37" customFormat="false" ht="12" hidden="false" customHeight="false" outlineLevel="0" collapsed="false">
      <c r="A37" s="29" t="n">
        <v>2015</v>
      </c>
      <c r="B37" s="108" t="n">
        <v>75</v>
      </c>
      <c r="C37" s="127" t="n">
        <v>32.0512820512821</v>
      </c>
      <c r="D37" s="128" t="n">
        <v>23</v>
      </c>
    </row>
    <row r="38" customFormat="false" ht="12" hidden="false" customHeight="false" outlineLevel="0" collapsed="false">
      <c r="A38" s="29" t="n">
        <v>2016</v>
      </c>
      <c r="B38" s="108" t="n">
        <v>80</v>
      </c>
      <c r="C38" s="127" t="n">
        <v>36.1990950226244</v>
      </c>
      <c r="D38" s="128" t="n">
        <v>22</v>
      </c>
    </row>
    <row r="39" customFormat="false" ht="12" hidden="false" customHeight="false" outlineLevel="0" collapsed="false">
      <c r="A39" s="29" t="n">
        <v>2017</v>
      </c>
      <c r="B39" s="108" t="n">
        <v>72</v>
      </c>
      <c r="C39" s="127" t="n">
        <v>32.4324324324324</v>
      </c>
      <c r="D39" s="128" t="n">
        <v>19</v>
      </c>
    </row>
    <row r="40" customFormat="false" ht="12" hidden="false" customHeight="false" outlineLevel="0" collapsed="false">
      <c r="A40" s="29" t="n">
        <v>2018</v>
      </c>
      <c r="B40" s="108" t="n">
        <v>80</v>
      </c>
      <c r="C40" s="127" t="n">
        <v>33.7552742616034</v>
      </c>
      <c r="D40" s="128" t="n">
        <v>20</v>
      </c>
    </row>
    <row r="41" customFormat="false" ht="12" hidden="false" customHeight="false" outlineLevel="0" collapsed="false">
      <c r="A41" s="29" t="n">
        <v>2019</v>
      </c>
      <c r="B41" s="108" t="n">
        <v>70</v>
      </c>
      <c r="C41" s="127" t="n">
        <v>29.1666666666667</v>
      </c>
      <c r="D41" s="128" t="n">
        <v>13</v>
      </c>
    </row>
    <row r="42" customFormat="false" ht="12" hidden="false" customHeight="false" outlineLevel="0" collapsed="false">
      <c r="A42" s="29" t="n">
        <v>2020</v>
      </c>
      <c r="B42" s="108" t="n">
        <v>59</v>
      </c>
      <c r="C42" s="127" t="n">
        <v>31.3829787234043</v>
      </c>
      <c r="D42" s="128" t="n">
        <v>13</v>
      </c>
    </row>
    <row r="43" customFormat="false" ht="12" hidden="false" customHeight="false" outlineLevel="0" collapsed="false">
      <c r="A43" s="29" t="n">
        <v>2021</v>
      </c>
      <c r="B43" s="108" t="n">
        <v>67</v>
      </c>
      <c r="C43" s="127" t="n">
        <v>25.2830188679245</v>
      </c>
      <c r="D43" s="128" t="n">
        <v>16</v>
      </c>
    </row>
    <row r="44" customFormat="false" ht="12" hidden="false" customHeight="false" outlineLevel="0" collapsed="false">
      <c r="A44" s="29" t="n">
        <v>2022</v>
      </c>
      <c r="B44" s="108" t="n">
        <v>64</v>
      </c>
      <c r="C44" s="127" t="n">
        <v>30.7692307692308</v>
      </c>
      <c r="D44" s="128" t="n">
        <v>17</v>
      </c>
    </row>
    <row r="45" customFormat="false" ht="12" hidden="false" customHeight="false" outlineLevel="0" collapsed="false">
      <c r="A45" s="29" t="n">
        <v>2023</v>
      </c>
      <c r="B45" s="108" t="n">
        <v>75</v>
      </c>
      <c r="C45" s="127" t="n">
        <v>31.7796610169492</v>
      </c>
      <c r="D45" s="128" t="n">
        <v>23</v>
      </c>
    </row>
    <row r="46" customFormat="false" ht="12" hidden="false" customHeight="false" outlineLevel="0" collapsed="false">
      <c r="A46" s="29" t="n">
        <v>2024</v>
      </c>
      <c r="B46" s="108" t="n">
        <v>70</v>
      </c>
      <c r="C46" s="127" t="n">
        <v>30.3030303030303</v>
      </c>
      <c r="D46" s="128" t="n">
        <v>13</v>
      </c>
    </row>
    <row r="49" s="42" customFormat="true" ht="12.75" hidden="false" customHeight="false" outlineLevel="0" collapsed="false">
      <c r="A49" s="57" t="s">
        <v>109</v>
      </c>
    </row>
    <row r="50" s="14" customFormat="true" ht="3" hidden="false" customHeight="true" outlineLevel="0" collapsed="false"/>
    <row r="51" s="80" customFormat="true" ht="24" hidden="false" customHeight="false" outlineLevel="0" collapsed="false">
      <c r="A51" s="58"/>
      <c r="B51" s="78" t="s">
        <v>106</v>
      </c>
      <c r="C51" s="78" t="s">
        <v>107</v>
      </c>
      <c r="D51" s="79" t="s">
        <v>108</v>
      </c>
    </row>
    <row r="52" s="14" customFormat="true" ht="12" hidden="false" customHeight="false" outlineLevel="0" collapsed="false">
      <c r="A52" s="29" t="n">
        <v>1994</v>
      </c>
      <c r="B52" s="30" t="n">
        <v>20</v>
      </c>
      <c r="C52" s="123" t="n">
        <v>22.4719101123596</v>
      </c>
      <c r="D52" s="124" t="n">
        <v>16</v>
      </c>
    </row>
    <row r="53" s="14" customFormat="true" ht="12" hidden="false" customHeight="false" outlineLevel="0" collapsed="false">
      <c r="A53" s="29" t="n">
        <v>1995</v>
      </c>
      <c r="B53" s="30" t="n">
        <v>17</v>
      </c>
      <c r="C53" s="123" t="n">
        <v>17.5257731958763</v>
      </c>
      <c r="D53" s="124" t="n">
        <v>9</v>
      </c>
    </row>
    <row r="54" s="14" customFormat="true" ht="12" hidden="false" customHeight="false" outlineLevel="0" collapsed="false">
      <c r="A54" s="29" t="n">
        <v>1996</v>
      </c>
      <c r="B54" s="30" t="n">
        <v>18</v>
      </c>
      <c r="C54" s="123" t="n">
        <v>17.3076923076923</v>
      </c>
      <c r="D54" s="124" t="n">
        <v>10</v>
      </c>
    </row>
    <row r="55" s="14" customFormat="true" ht="12" hidden="false" customHeight="false" outlineLevel="0" collapsed="false">
      <c r="A55" s="29" t="n">
        <v>1997</v>
      </c>
      <c r="B55" s="30" t="n">
        <v>16</v>
      </c>
      <c r="C55" s="123" t="n">
        <v>12.8</v>
      </c>
      <c r="D55" s="124" t="n">
        <v>11</v>
      </c>
    </row>
    <row r="56" s="14" customFormat="true" ht="12" hidden="false" customHeight="false" outlineLevel="0" collapsed="false">
      <c r="A56" s="29" t="n">
        <v>1998</v>
      </c>
      <c r="B56" s="30" t="n">
        <v>31</v>
      </c>
      <c r="C56" s="123" t="n">
        <v>20.9459459459459</v>
      </c>
      <c r="D56" s="124" t="n">
        <v>13</v>
      </c>
    </row>
    <row r="57" s="14" customFormat="true" ht="12" hidden="false" customHeight="false" outlineLevel="0" collapsed="false">
      <c r="A57" s="29" t="n">
        <v>1999</v>
      </c>
      <c r="B57" s="30" t="n">
        <v>19</v>
      </c>
      <c r="C57" s="123" t="n">
        <v>12.6666666666667</v>
      </c>
      <c r="D57" s="124" t="n">
        <v>9</v>
      </c>
    </row>
    <row r="58" s="14" customFormat="true" ht="12" hidden="false" customHeight="false" outlineLevel="0" collapsed="false">
      <c r="A58" s="52" t="n">
        <v>2000</v>
      </c>
      <c r="B58" s="125" t="n">
        <v>21</v>
      </c>
      <c r="C58" s="123" t="n">
        <v>14.4827586206897</v>
      </c>
      <c r="D58" s="126" t="n">
        <v>9</v>
      </c>
    </row>
    <row r="59" customFormat="false" ht="12" hidden="false" customHeight="false" outlineLevel="0" collapsed="false">
      <c r="A59" s="29" t="n">
        <v>2001</v>
      </c>
      <c r="B59" s="30" t="n">
        <v>36</v>
      </c>
      <c r="C59" s="123" t="n">
        <v>20.9302325581395</v>
      </c>
      <c r="D59" s="124" t="n">
        <v>6</v>
      </c>
    </row>
    <row r="60" customFormat="false" ht="12" hidden="false" customHeight="false" outlineLevel="0" collapsed="false">
      <c r="A60" s="52" t="n">
        <v>2002</v>
      </c>
      <c r="B60" s="125" t="n">
        <v>31</v>
      </c>
      <c r="C60" s="123" t="n">
        <v>19.0184049079755</v>
      </c>
      <c r="D60" s="126" t="n">
        <v>8</v>
      </c>
    </row>
    <row r="61" customFormat="false" ht="12" hidden="false" customHeight="false" outlineLevel="0" collapsed="false">
      <c r="A61" s="29" t="n">
        <v>2003</v>
      </c>
      <c r="B61" s="30" t="n">
        <v>27</v>
      </c>
      <c r="C61" s="123" t="n">
        <v>14.7540983606557</v>
      </c>
      <c r="D61" s="124" t="n">
        <v>4</v>
      </c>
    </row>
    <row r="62" customFormat="false" ht="12" hidden="false" customHeight="false" outlineLevel="0" collapsed="false">
      <c r="A62" s="29" t="n">
        <v>2004</v>
      </c>
      <c r="B62" s="30" t="n">
        <v>35</v>
      </c>
      <c r="C62" s="123" t="n">
        <v>20.9580838323353</v>
      </c>
      <c r="D62" s="124" t="n">
        <v>13</v>
      </c>
    </row>
    <row r="63" customFormat="false" ht="12" hidden="false" customHeight="false" outlineLevel="0" collapsed="false">
      <c r="A63" s="52" t="n">
        <v>2005</v>
      </c>
      <c r="B63" s="125" t="n">
        <v>34</v>
      </c>
      <c r="C63" s="123" t="n">
        <v>18.1818181818182</v>
      </c>
      <c r="D63" s="126" t="n">
        <v>13</v>
      </c>
    </row>
    <row r="64" customFormat="false" ht="12" hidden="false" customHeight="false" outlineLevel="0" collapsed="false">
      <c r="A64" s="29" t="n">
        <v>2006</v>
      </c>
      <c r="B64" s="30" t="n">
        <v>27</v>
      </c>
      <c r="C64" s="123" t="n">
        <v>16.4634146341463</v>
      </c>
      <c r="D64" s="124" t="n">
        <v>7</v>
      </c>
    </row>
    <row r="65" customFormat="false" ht="12" hidden="false" customHeight="false" outlineLevel="0" collapsed="false">
      <c r="A65" s="52" t="n">
        <v>2007</v>
      </c>
      <c r="B65" s="125" t="n">
        <v>32</v>
      </c>
      <c r="C65" s="123" t="n">
        <v>17.2972972972973</v>
      </c>
      <c r="D65" s="126" t="n">
        <v>9</v>
      </c>
    </row>
    <row r="66" customFormat="false" ht="12" hidden="false" customHeight="false" outlineLevel="0" collapsed="false">
      <c r="A66" s="29" t="n">
        <v>2008</v>
      </c>
      <c r="B66" s="108" t="n">
        <v>31</v>
      </c>
      <c r="C66" s="127" t="n">
        <v>15.8163265306122</v>
      </c>
      <c r="D66" s="128" t="n">
        <v>6</v>
      </c>
    </row>
    <row r="67" customFormat="false" ht="12" hidden="false" customHeight="false" outlineLevel="0" collapsed="false">
      <c r="A67" s="29" t="n">
        <v>2009</v>
      </c>
      <c r="B67" s="108" t="n">
        <v>37</v>
      </c>
      <c r="C67" s="127" t="n">
        <v>20.3296703296703</v>
      </c>
      <c r="D67" s="128" t="n">
        <v>9</v>
      </c>
    </row>
    <row r="68" customFormat="false" ht="12" hidden="false" customHeight="false" outlineLevel="0" collapsed="false">
      <c r="A68" s="29" t="n">
        <v>2010</v>
      </c>
      <c r="B68" s="108" t="n">
        <v>33</v>
      </c>
      <c r="C68" s="127" t="n">
        <v>16.256157635468</v>
      </c>
      <c r="D68" s="128" t="n">
        <v>8</v>
      </c>
    </row>
    <row r="69" customFormat="false" ht="12" hidden="false" customHeight="false" outlineLevel="0" collapsed="false">
      <c r="A69" s="29" t="n">
        <v>2011</v>
      </c>
      <c r="B69" s="108" t="n">
        <v>37</v>
      </c>
      <c r="C69" s="127" t="n">
        <v>17.9611650485437</v>
      </c>
      <c r="D69" s="128" t="n">
        <v>3</v>
      </c>
    </row>
    <row r="70" customFormat="false" ht="12" hidden="false" customHeight="false" outlineLevel="0" collapsed="false">
      <c r="A70" s="29" t="n">
        <v>2012</v>
      </c>
      <c r="B70" s="108" t="n">
        <v>36</v>
      </c>
      <c r="C70" s="127" t="n">
        <v>17.2248803827751</v>
      </c>
      <c r="D70" s="128" t="n">
        <v>10</v>
      </c>
    </row>
    <row r="71" customFormat="false" ht="12" hidden="false" customHeight="false" outlineLevel="0" collapsed="false">
      <c r="A71" s="29" t="n">
        <v>2013</v>
      </c>
      <c r="B71" s="108" t="n">
        <v>39</v>
      </c>
      <c r="C71" s="127" t="n">
        <v>18.75</v>
      </c>
      <c r="D71" s="128" t="n">
        <v>11</v>
      </c>
    </row>
    <row r="72" customFormat="false" ht="12" hidden="false" customHeight="false" outlineLevel="0" collapsed="false">
      <c r="A72" s="29" t="n">
        <v>2014</v>
      </c>
      <c r="B72" s="108" t="n">
        <v>35</v>
      </c>
      <c r="C72" s="127" t="n">
        <v>17.2413793103448</v>
      </c>
      <c r="D72" s="128" t="n">
        <v>9</v>
      </c>
    </row>
    <row r="73" customFormat="false" ht="12" hidden="false" customHeight="false" outlineLevel="0" collapsed="false">
      <c r="A73" s="29" t="n">
        <v>2015</v>
      </c>
      <c r="B73" s="108" t="n">
        <v>38</v>
      </c>
      <c r="C73" s="127" t="n">
        <v>16.2393162393162</v>
      </c>
      <c r="D73" s="128" t="n">
        <v>11</v>
      </c>
    </row>
    <row r="74" s="18" customFormat="true" ht="12" hidden="false" customHeight="false" outlineLevel="0" collapsed="false">
      <c r="A74" s="29" t="n">
        <v>2016</v>
      </c>
      <c r="B74" s="108" t="n">
        <v>34</v>
      </c>
      <c r="C74" s="127" t="n">
        <v>15.3846153846154</v>
      </c>
      <c r="D74" s="128" t="n">
        <v>7</v>
      </c>
    </row>
    <row r="75" s="18" customFormat="true" ht="12" hidden="false" customHeight="false" outlineLevel="0" collapsed="false">
      <c r="A75" s="29" t="n">
        <v>2017</v>
      </c>
      <c r="B75" s="108" t="n">
        <v>40</v>
      </c>
      <c r="C75" s="127" t="n">
        <v>18.018018018018</v>
      </c>
      <c r="D75" s="128" t="n">
        <v>6</v>
      </c>
    </row>
    <row r="76" s="18" customFormat="true" ht="12" hidden="false" customHeight="false" outlineLevel="0" collapsed="false">
      <c r="A76" s="29" t="n">
        <v>2018</v>
      </c>
      <c r="B76" s="108" t="n">
        <v>37</v>
      </c>
      <c r="C76" s="127" t="n">
        <v>15.6118143459916</v>
      </c>
      <c r="D76" s="128" t="n">
        <v>7</v>
      </c>
    </row>
    <row r="77" customFormat="false" ht="12" hidden="false" customHeight="false" outlineLevel="0" collapsed="false">
      <c r="A77" s="29" t="n">
        <v>2019</v>
      </c>
      <c r="B77" s="108" t="n">
        <v>54</v>
      </c>
      <c r="C77" s="127" t="n">
        <v>22.5</v>
      </c>
      <c r="D77" s="128" t="n">
        <v>15</v>
      </c>
      <c r="G77" s="18"/>
    </row>
    <row r="78" customFormat="false" ht="12" hidden="false" customHeight="false" outlineLevel="0" collapsed="false">
      <c r="A78" s="29" t="n">
        <v>2020</v>
      </c>
      <c r="B78" s="108" t="n">
        <v>38</v>
      </c>
      <c r="C78" s="127" t="n">
        <v>20.2127659574468</v>
      </c>
      <c r="D78" s="128" t="n">
        <v>8</v>
      </c>
      <c r="G78" s="18"/>
    </row>
    <row r="79" customFormat="false" ht="12" hidden="false" customHeight="false" outlineLevel="0" collapsed="false">
      <c r="A79" s="29" t="n">
        <v>2021</v>
      </c>
      <c r="B79" s="108" t="n">
        <v>56</v>
      </c>
      <c r="C79" s="127" t="n">
        <v>21.1320754716981</v>
      </c>
      <c r="D79" s="128" t="n">
        <v>14</v>
      </c>
      <c r="G79" s="18"/>
    </row>
    <row r="80" customFormat="false" ht="12" hidden="false" customHeight="false" outlineLevel="0" collapsed="false">
      <c r="A80" s="29" t="n">
        <v>2022</v>
      </c>
      <c r="B80" s="108" t="n">
        <v>39</v>
      </c>
      <c r="C80" s="127" t="n">
        <v>18.75</v>
      </c>
      <c r="D80" s="128" t="n">
        <v>11</v>
      </c>
    </row>
    <row r="81" customFormat="false" ht="12" hidden="false" customHeight="false" outlineLevel="0" collapsed="false">
      <c r="A81" s="29" t="n">
        <v>2023</v>
      </c>
      <c r="B81" s="125" t="n">
        <v>37</v>
      </c>
      <c r="C81" s="129" t="n">
        <v>15.6779661016949</v>
      </c>
      <c r="D81" s="126" t="n">
        <v>7</v>
      </c>
    </row>
    <row r="82" customFormat="false" ht="12" hidden="false" customHeight="false" outlineLevel="0" collapsed="false">
      <c r="A82" s="29" t="n">
        <v>2024</v>
      </c>
      <c r="B82" s="125" t="n">
        <v>48</v>
      </c>
      <c r="C82" s="129" t="n">
        <v>20.7792207792208</v>
      </c>
      <c r="D82" s="126" t="n">
        <v>15</v>
      </c>
    </row>
  </sheetData>
  <hyperlinks>
    <hyperlink ref="A2" location="Sommaire!A1" display="Retour au menu &quot;Production cinématographique&quot;"/>
  </hyperlinks>
  <printOptions headings="false" gridLines="false" gridLinesSet="true" horizontalCentered="false" verticalCentered="false"/>
  <pageMargins left="0.590277777777778" right="0.590277777777778" top="0.7875" bottom="0.7875" header="0.511811023622047" footer="0.39375"/>
  <pageSetup paperSize="9" scale="100" fitToWidth="1" fitToHeight="1" pageOrder="downThenOver" orientation="portrait" blackAndWhite="false" draft="false" cellComments="none" horizontalDpi="300" verticalDpi="300" copies="1"/>
  <headerFooter differentFirst="false" differentOddEven="false">
    <oddHeader/>
    <oddFooter>&amp;R&amp;"Arial,Normal"&amp;9Production cinématographique</oddFooter>
  </headerFooter>
</worksheet>
</file>

<file path=docProps/app.xml><?xml version="1.0" encoding="utf-8"?>
<Properties xmlns="http://schemas.openxmlformats.org/officeDocument/2006/extended-properties" xmlns:vt="http://schemas.openxmlformats.org/officeDocument/2006/docPropsVTypes">
  <Template/>
  <TotalTime>67</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2008-10-21T10:07:15Z</dcterms:created>
  <dc:creator>CNC</dc:creator>
  <dc:description/>
  <dc:language>fr-FR</dc:language>
  <cp:lastModifiedBy/>
  <cp:lastPrinted>2013-04-24T08:27:55Z</cp:lastPrinted>
  <dcterms:modified xsi:type="dcterms:W3CDTF">2025-07-01T16:46:09Z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b3933ffc6c0746fba69244e9f5f03700</vt:lpwstr>
  </property>
</Properties>
</file>