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15" windowWidth="20730" windowHeight="5970" tabRatio="722" activeTab="2"/>
  </bookViews>
  <sheets>
    <sheet name="Sommaire" sheetId="10" r:id="rId1"/>
    <sheet name="Définitions" sheetId="15" r:id="rId2"/>
    <sheet name="filmsort" sheetId="2" r:id="rId3"/>
    <sheet name="natiosort" sheetId="7" r:id="rId4"/>
    <sheet name="AE" sheetId="12" r:id="rId5"/>
    <sheet name="Genre" sheetId="13" r:id="rId6"/>
    <sheet name="Interdiction" sheetId="18" r:id="rId7"/>
    <sheet name="Saisonnalité" sheetId="9" r:id="rId8"/>
    <sheet name="TrancheEtab" sheetId="19" r:id="rId9"/>
    <sheet name="FilmRégionCNC" sheetId="20" r:id="rId10"/>
    <sheet name="EtabNatio" sheetId="21" r:id="rId11"/>
    <sheet name="EtabMoyNatio" sheetId="27" r:id="rId12"/>
    <sheet name="EtabMoyAE" sheetId="28" r:id="rId13"/>
    <sheet name="EtabMoyGenre" sheetId="29" r:id="rId14"/>
    <sheet name="EtabMoySaisonnalité" sheetId="30" r:id="rId15"/>
  </sheets>
  <definedNames>
    <definedName name="_xlnm.Database" localSheetId="9">#REF!</definedName>
    <definedName name="_xlnm.Database" localSheetId="6">#REF!</definedName>
    <definedName name="_xlnm.Database" localSheetId="3">natiosort!#REF!</definedName>
    <definedName name="_xlnm.Database" localSheetId="8">#REF!</definedName>
    <definedName name="_xlnm.Database">#REF!</definedName>
    <definedName name="_xlnm.Print_Titles" localSheetId="14">EtabMoySaisonnalité!$5:$6</definedName>
    <definedName name="_xlnm.Print_Titles" localSheetId="7">Saisonnalité!$5:$6</definedName>
    <definedName name="_xlnm.Print_Titles" localSheetId="8">TrancheEtab!$5:$6</definedName>
  </definedNames>
  <calcPr calcId="125725" concurrentCalc="0"/>
</workbook>
</file>

<file path=xl/calcChain.xml><?xml version="1.0" encoding="utf-8"?>
<calcChain xmlns="http://schemas.openxmlformats.org/spreadsheetml/2006/main">
  <c r="N81" i="30"/>
  <c r="N82"/>
  <c r="N83"/>
  <c r="N84"/>
  <c r="N85"/>
  <c r="N86"/>
  <c r="N87"/>
  <c r="N88"/>
  <c r="N89"/>
  <c r="N90"/>
  <c r="N91"/>
  <c r="N92"/>
  <c r="N93"/>
  <c r="N94"/>
  <c r="N80"/>
  <c r="N63"/>
  <c r="N64"/>
  <c r="N65"/>
  <c r="N66"/>
  <c r="N67"/>
  <c r="N68"/>
  <c r="N69"/>
  <c r="N70"/>
  <c r="N71"/>
  <c r="N72"/>
  <c r="N73"/>
  <c r="N74"/>
  <c r="N75"/>
  <c r="N76"/>
  <c r="N62"/>
  <c r="N45"/>
  <c r="N46"/>
  <c r="N47"/>
  <c r="N48"/>
  <c r="N49"/>
  <c r="N50"/>
  <c r="N51"/>
  <c r="N52"/>
  <c r="N53"/>
  <c r="N54"/>
  <c r="N55"/>
  <c r="N56"/>
  <c r="N57"/>
  <c r="N58"/>
  <c r="N44"/>
  <c r="N27"/>
  <c r="N28"/>
  <c r="N29"/>
  <c r="N30"/>
  <c r="N31"/>
  <c r="N32"/>
  <c r="N33"/>
  <c r="N34"/>
  <c r="N35"/>
  <c r="N36"/>
  <c r="N37"/>
  <c r="N38"/>
  <c r="N39"/>
  <c r="N40"/>
  <c r="N26"/>
  <c r="N9"/>
  <c r="N10"/>
  <c r="N11"/>
  <c r="N12"/>
  <c r="N13"/>
  <c r="N14"/>
  <c r="N15"/>
  <c r="N16"/>
  <c r="N17"/>
  <c r="N18"/>
  <c r="N19"/>
  <c r="N20"/>
  <c r="N21"/>
  <c r="N22"/>
  <c r="N8"/>
  <c r="L81" i="29"/>
  <c r="L82"/>
  <c r="L83"/>
  <c r="L84"/>
  <c r="L85"/>
  <c r="L86"/>
  <c r="L87"/>
  <c r="L88"/>
  <c r="L89"/>
  <c r="L90"/>
  <c r="L91"/>
  <c r="L92"/>
  <c r="L93"/>
  <c r="L94"/>
  <c r="L80"/>
  <c r="L63"/>
  <c r="L64"/>
  <c r="L65"/>
  <c r="L66"/>
  <c r="L67"/>
  <c r="L68"/>
  <c r="L69"/>
  <c r="L70"/>
  <c r="L71"/>
  <c r="L72"/>
  <c r="L73"/>
  <c r="L74"/>
  <c r="L75"/>
  <c r="L76"/>
  <c r="L62"/>
  <c r="L45"/>
  <c r="L46"/>
  <c r="L47"/>
  <c r="L48"/>
  <c r="L49"/>
  <c r="L50"/>
  <c r="L51"/>
  <c r="L52"/>
  <c r="L53"/>
  <c r="L54"/>
  <c r="L55"/>
  <c r="L56"/>
  <c r="L57"/>
  <c r="L58"/>
  <c r="L44"/>
  <c r="L27"/>
  <c r="L28"/>
  <c r="L29"/>
  <c r="L30"/>
  <c r="L31"/>
  <c r="L32"/>
  <c r="L33"/>
  <c r="L34"/>
  <c r="L35"/>
  <c r="L36"/>
  <c r="L37"/>
  <c r="L38"/>
  <c r="L39"/>
  <c r="L40"/>
  <c r="L26"/>
  <c r="L9"/>
  <c r="L10"/>
  <c r="L11"/>
  <c r="L12"/>
  <c r="L13"/>
  <c r="L14"/>
  <c r="L15"/>
  <c r="L16"/>
  <c r="L17"/>
  <c r="L18"/>
  <c r="L19"/>
  <c r="L20"/>
  <c r="L21"/>
  <c r="L22"/>
  <c r="L8"/>
  <c r="F22" i="21"/>
  <c r="K14" i="20"/>
  <c r="C24"/>
  <c r="B94" i="19"/>
  <c r="C94"/>
  <c r="D94"/>
  <c r="E94"/>
  <c r="F94"/>
  <c r="G94"/>
  <c r="H94"/>
  <c r="I94"/>
  <c r="J94"/>
  <c r="K76"/>
  <c r="K58"/>
  <c r="K40"/>
  <c r="K22"/>
  <c r="B139" i="9"/>
  <c r="C139"/>
  <c r="D139"/>
  <c r="E139"/>
  <c r="F139"/>
  <c r="G139"/>
  <c r="H139"/>
  <c r="I139"/>
  <c r="J139"/>
  <c r="K139"/>
  <c r="L139"/>
  <c r="M139"/>
  <c r="N112"/>
  <c r="N85"/>
  <c r="N58"/>
  <c r="N31"/>
  <c r="F27" i="18"/>
  <c r="J27"/>
  <c r="B119" i="13"/>
  <c r="C119"/>
  <c r="D119"/>
  <c r="E119"/>
  <c r="F119"/>
  <c r="G119"/>
  <c r="H119"/>
  <c r="I119"/>
  <c r="J119"/>
  <c r="K119"/>
  <c r="L96"/>
  <c r="L73"/>
  <c r="L50"/>
  <c r="L27"/>
  <c r="F31" i="12"/>
  <c r="F58"/>
  <c r="B58"/>
  <c r="C58"/>
  <c r="D58"/>
  <c r="E58"/>
  <c r="B27" i="7"/>
  <c r="AG27"/>
  <c r="K94" i="19"/>
  <c r="N139" i="9"/>
  <c r="L119" i="13"/>
  <c r="J24" i="20"/>
  <c r="B24"/>
  <c r="I24"/>
  <c r="H24"/>
  <c r="G24"/>
  <c r="F24"/>
  <c r="E24"/>
  <c r="D24"/>
  <c r="K24"/>
  <c r="G48" i="2"/>
  <c r="B26" i="7"/>
  <c r="F21" i="21"/>
  <c r="B93" i="19"/>
  <c r="C93"/>
  <c r="D93"/>
  <c r="E93"/>
  <c r="F93"/>
  <c r="G93"/>
  <c r="H93"/>
  <c r="I93"/>
  <c r="J93"/>
  <c r="K75"/>
  <c r="K57"/>
  <c r="K39"/>
  <c r="K21"/>
  <c r="B138" i="9"/>
  <c r="C138"/>
  <c r="D138"/>
  <c r="E138"/>
  <c r="F138"/>
  <c r="G138"/>
  <c r="H138"/>
  <c r="I138"/>
  <c r="J138"/>
  <c r="K138"/>
  <c r="L138"/>
  <c r="M138"/>
  <c r="N111"/>
  <c r="N84"/>
  <c r="N57"/>
  <c r="N30"/>
  <c r="F26" i="18"/>
  <c r="J26"/>
  <c r="B118" i="13"/>
  <c r="C118"/>
  <c r="D118"/>
  <c r="E118"/>
  <c r="F118"/>
  <c r="G118"/>
  <c r="H118"/>
  <c r="I118"/>
  <c r="J118"/>
  <c r="K118"/>
  <c r="L95"/>
  <c r="L72"/>
  <c r="L49"/>
  <c r="L26"/>
  <c r="B57" i="12"/>
  <c r="C57"/>
  <c r="D57"/>
  <c r="E57"/>
  <c r="F30"/>
  <c r="AG26" i="7"/>
  <c r="G47" i="2"/>
  <c r="F57" i="12"/>
  <c r="L118" i="13"/>
  <c r="K93" i="19"/>
  <c r="N138" i="9"/>
  <c r="K13" i="20"/>
  <c r="B23"/>
  <c r="F20" i="21"/>
  <c r="B92" i="19"/>
  <c r="C92"/>
  <c r="D92"/>
  <c r="E92"/>
  <c r="F92"/>
  <c r="G92"/>
  <c r="H92"/>
  <c r="I92"/>
  <c r="J92"/>
  <c r="K74"/>
  <c r="K56"/>
  <c r="K38"/>
  <c r="K20"/>
  <c r="B137" i="9"/>
  <c r="C137"/>
  <c r="D137"/>
  <c r="E137"/>
  <c r="F137"/>
  <c r="G137"/>
  <c r="H137"/>
  <c r="I137"/>
  <c r="J137"/>
  <c r="K137"/>
  <c r="L137"/>
  <c r="M137"/>
  <c r="N110"/>
  <c r="N83"/>
  <c r="N56"/>
  <c r="N29"/>
  <c r="F25" i="18"/>
  <c r="J25"/>
  <c r="B117" i="13"/>
  <c r="C117"/>
  <c r="D117"/>
  <c r="E117"/>
  <c r="F117"/>
  <c r="G117"/>
  <c r="H117"/>
  <c r="I117"/>
  <c r="J117"/>
  <c r="K117"/>
  <c r="L94"/>
  <c r="L71"/>
  <c r="L48"/>
  <c r="L25"/>
  <c r="B56" i="12"/>
  <c r="C56"/>
  <c r="D56"/>
  <c r="E56"/>
  <c r="F29"/>
  <c r="B25" i="7"/>
  <c r="AG25"/>
  <c r="N137" i="9"/>
  <c r="J23" i="20"/>
  <c r="C23"/>
  <c r="G23"/>
  <c r="I23"/>
  <c r="K92" i="19"/>
  <c r="K23" i="20"/>
  <c r="E23"/>
  <c r="D23"/>
  <c r="F23"/>
  <c r="H23"/>
  <c r="L117" i="13"/>
  <c r="G46" i="2"/>
  <c r="F56" i="12"/>
  <c r="K12" i="20"/>
  <c r="AG9" i="7"/>
  <c r="AG10"/>
  <c r="AG8"/>
  <c r="C22" i="20"/>
  <c r="E22"/>
  <c r="G22"/>
  <c r="I22"/>
  <c r="K22"/>
  <c r="B22"/>
  <c r="D22"/>
  <c r="F22"/>
  <c r="H22"/>
  <c r="J22"/>
  <c r="B11" i="7"/>
  <c r="AG11"/>
  <c r="F19" i="21"/>
  <c r="F18"/>
  <c r="F17"/>
  <c r="F16"/>
  <c r="F15"/>
  <c r="F14"/>
  <c r="F13"/>
  <c r="F12"/>
  <c r="F11"/>
  <c r="F10"/>
  <c r="F9"/>
  <c r="F8"/>
  <c r="K19" i="19"/>
  <c r="K18"/>
  <c r="K17"/>
  <c r="K16"/>
  <c r="K15"/>
  <c r="K14"/>
  <c r="K13"/>
  <c r="K12"/>
  <c r="K11"/>
  <c r="K10"/>
  <c r="K9"/>
  <c r="K8"/>
  <c r="J91"/>
  <c r="I91"/>
  <c r="H91"/>
  <c r="G91"/>
  <c r="F91"/>
  <c r="E91"/>
  <c r="D91"/>
  <c r="C91"/>
  <c r="B91"/>
  <c r="J90"/>
  <c r="I90"/>
  <c r="H90"/>
  <c r="G90"/>
  <c r="F90"/>
  <c r="E90"/>
  <c r="D90"/>
  <c r="C90"/>
  <c r="B90"/>
  <c r="J89"/>
  <c r="I89"/>
  <c r="H89"/>
  <c r="G89"/>
  <c r="F89"/>
  <c r="E89"/>
  <c r="D89"/>
  <c r="C89"/>
  <c r="B89"/>
  <c r="J88"/>
  <c r="I88"/>
  <c r="H88"/>
  <c r="G88"/>
  <c r="F88"/>
  <c r="E88"/>
  <c r="D88"/>
  <c r="C88"/>
  <c r="B88"/>
  <c r="J87"/>
  <c r="I87"/>
  <c r="H87"/>
  <c r="G87"/>
  <c r="F87"/>
  <c r="E87"/>
  <c r="D87"/>
  <c r="C87"/>
  <c r="B87"/>
  <c r="J86"/>
  <c r="I86"/>
  <c r="H86"/>
  <c r="G86"/>
  <c r="F86"/>
  <c r="E86"/>
  <c r="D86"/>
  <c r="C86"/>
  <c r="B86"/>
  <c r="J85"/>
  <c r="I85"/>
  <c r="H85"/>
  <c r="G85"/>
  <c r="F85"/>
  <c r="E85"/>
  <c r="D85"/>
  <c r="C85"/>
  <c r="B85"/>
  <c r="K85"/>
  <c r="J84"/>
  <c r="I84"/>
  <c r="H84"/>
  <c r="G84"/>
  <c r="F84"/>
  <c r="E84"/>
  <c r="D84"/>
  <c r="C84"/>
  <c r="B84"/>
  <c r="J83"/>
  <c r="I83"/>
  <c r="H83"/>
  <c r="G83"/>
  <c r="F83"/>
  <c r="E83"/>
  <c r="D83"/>
  <c r="C83"/>
  <c r="B83"/>
  <c r="J82"/>
  <c r="I82"/>
  <c r="H82"/>
  <c r="G82"/>
  <c r="F82"/>
  <c r="E82"/>
  <c r="D82"/>
  <c r="C82"/>
  <c r="B82"/>
  <c r="J81"/>
  <c r="I81"/>
  <c r="H81"/>
  <c r="G81"/>
  <c r="F81"/>
  <c r="E81"/>
  <c r="D81"/>
  <c r="C81"/>
  <c r="B81"/>
  <c r="J80"/>
  <c r="I80"/>
  <c r="H80"/>
  <c r="G80"/>
  <c r="F80"/>
  <c r="E80"/>
  <c r="D80"/>
  <c r="C80"/>
  <c r="B80"/>
  <c r="K73"/>
  <c r="K72"/>
  <c r="K71"/>
  <c r="K70"/>
  <c r="K69"/>
  <c r="K68"/>
  <c r="K67"/>
  <c r="K66"/>
  <c r="K65"/>
  <c r="K64"/>
  <c r="K63"/>
  <c r="K62"/>
  <c r="K55"/>
  <c r="K54"/>
  <c r="K53"/>
  <c r="K52"/>
  <c r="K51"/>
  <c r="K50"/>
  <c r="K49"/>
  <c r="K48"/>
  <c r="K47"/>
  <c r="K46"/>
  <c r="K45"/>
  <c r="K44"/>
  <c r="K37"/>
  <c r="K36"/>
  <c r="K35"/>
  <c r="K34"/>
  <c r="K33"/>
  <c r="K32"/>
  <c r="K31"/>
  <c r="K30"/>
  <c r="K29"/>
  <c r="K28"/>
  <c r="K27"/>
  <c r="K26"/>
  <c r="B135" i="9"/>
  <c r="C135"/>
  <c r="D135"/>
  <c r="E135"/>
  <c r="F135"/>
  <c r="G135"/>
  <c r="H135"/>
  <c r="I135"/>
  <c r="J135"/>
  <c r="K135"/>
  <c r="L135"/>
  <c r="M135"/>
  <c r="B136"/>
  <c r="C136"/>
  <c r="D136"/>
  <c r="E136"/>
  <c r="F136"/>
  <c r="G136"/>
  <c r="H136"/>
  <c r="I136"/>
  <c r="J136"/>
  <c r="K136"/>
  <c r="L136"/>
  <c r="M136"/>
  <c r="N108"/>
  <c r="N109"/>
  <c r="N81"/>
  <c r="N82"/>
  <c r="N54"/>
  <c r="N55"/>
  <c r="N27"/>
  <c r="N28"/>
  <c r="N26"/>
  <c r="N25"/>
  <c r="N24"/>
  <c r="N23"/>
  <c r="N22"/>
  <c r="N21"/>
  <c r="N20"/>
  <c r="N19"/>
  <c r="N18"/>
  <c r="N17"/>
  <c r="N16"/>
  <c r="N15"/>
  <c r="N14"/>
  <c r="N13"/>
  <c r="N12"/>
  <c r="N11"/>
  <c r="N10"/>
  <c r="N9"/>
  <c r="N8"/>
  <c r="N53"/>
  <c r="N52"/>
  <c r="N51"/>
  <c r="N50"/>
  <c r="N49"/>
  <c r="N48"/>
  <c r="N47"/>
  <c r="N46"/>
  <c r="N45"/>
  <c r="N44"/>
  <c r="N43"/>
  <c r="N42"/>
  <c r="N41"/>
  <c r="N40"/>
  <c r="N39"/>
  <c r="N38"/>
  <c r="N37"/>
  <c r="N36"/>
  <c r="N35"/>
  <c r="N80"/>
  <c r="N79"/>
  <c r="N78"/>
  <c r="N77"/>
  <c r="N76"/>
  <c r="N75"/>
  <c r="N74"/>
  <c r="N73"/>
  <c r="N72"/>
  <c r="N71"/>
  <c r="N70"/>
  <c r="N69"/>
  <c r="N68"/>
  <c r="N67"/>
  <c r="N66"/>
  <c r="N65"/>
  <c r="N64"/>
  <c r="N63"/>
  <c r="N62"/>
  <c r="N107"/>
  <c r="N106"/>
  <c r="N105"/>
  <c r="N104"/>
  <c r="N103"/>
  <c r="N102"/>
  <c r="N101"/>
  <c r="N100"/>
  <c r="N99"/>
  <c r="N98"/>
  <c r="N97"/>
  <c r="N96"/>
  <c r="N95"/>
  <c r="N94"/>
  <c r="N93"/>
  <c r="N92"/>
  <c r="N91"/>
  <c r="N90"/>
  <c r="N89"/>
  <c r="C116"/>
  <c r="D116"/>
  <c r="E116"/>
  <c r="F116"/>
  <c r="G116"/>
  <c r="H116"/>
  <c r="I116"/>
  <c r="J116"/>
  <c r="K116"/>
  <c r="L116"/>
  <c r="M116"/>
  <c r="C117"/>
  <c r="D117"/>
  <c r="E117"/>
  <c r="F117"/>
  <c r="G117"/>
  <c r="H117"/>
  <c r="I117"/>
  <c r="J117"/>
  <c r="K117"/>
  <c r="L117"/>
  <c r="M117"/>
  <c r="C118"/>
  <c r="D118"/>
  <c r="E118"/>
  <c r="F118"/>
  <c r="G118"/>
  <c r="H118"/>
  <c r="I118"/>
  <c r="J118"/>
  <c r="K118"/>
  <c r="L118"/>
  <c r="M118"/>
  <c r="C119"/>
  <c r="D119"/>
  <c r="E119"/>
  <c r="F119"/>
  <c r="G119"/>
  <c r="H119"/>
  <c r="I119"/>
  <c r="J119"/>
  <c r="K119"/>
  <c r="L119"/>
  <c r="M119"/>
  <c r="C120"/>
  <c r="D120"/>
  <c r="E120"/>
  <c r="F120"/>
  <c r="G120"/>
  <c r="H120"/>
  <c r="I120"/>
  <c r="J120"/>
  <c r="K120"/>
  <c r="L120"/>
  <c r="M120"/>
  <c r="C121"/>
  <c r="D121"/>
  <c r="E121"/>
  <c r="F121"/>
  <c r="G121"/>
  <c r="H121"/>
  <c r="I121"/>
  <c r="J121"/>
  <c r="K121"/>
  <c r="L121"/>
  <c r="M121"/>
  <c r="C122"/>
  <c r="D122"/>
  <c r="E122"/>
  <c r="F122"/>
  <c r="G122"/>
  <c r="H122"/>
  <c r="I122"/>
  <c r="J122"/>
  <c r="K122"/>
  <c r="L122"/>
  <c r="M122"/>
  <c r="C123"/>
  <c r="D123"/>
  <c r="E123"/>
  <c r="F123"/>
  <c r="G123"/>
  <c r="H123"/>
  <c r="I123"/>
  <c r="J123"/>
  <c r="K123"/>
  <c r="L123"/>
  <c r="M123"/>
  <c r="C124"/>
  <c r="D124"/>
  <c r="E124"/>
  <c r="F124"/>
  <c r="G124"/>
  <c r="H124"/>
  <c r="I124"/>
  <c r="J124"/>
  <c r="K124"/>
  <c r="L124"/>
  <c r="M124"/>
  <c r="C125"/>
  <c r="D125"/>
  <c r="E125"/>
  <c r="F125"/>
  <c r="G125"/>
  <c r="H125"/>
  <c r="I125"/>
  <c r="J125"/>
  <c r="K125"/>
  <c r="L125"/>
  <c r="M125"/>
  <c r="C126"/>
  <c r="D126"/>
  <c r="E126"/>
  <c r="F126"/>
  <c r="G126"/>
  <c r="H126"/>
  <c r="I126"/>
  <c r="J126"/>
  <c r="K126"/>
  <c r="L126"/>
  <c r="M126"/>
  <c r="C127"/>
  <c r="D127"/>
  <c r="E127"/>
  <c r="F127"/>
  <c r="G127"/>
  <c r="H127"/>
  <c r="I127"/>
  <c r="J127"/>
  <c r="K127"/>
  <c r="L127"/>
  <c r="M127"/>
  <c r="C128"/>
  <c r="D128"/>
  <c r="E128"/>
  <c r="F128"/>
  <c r="G128"/>
  <c r="H128"/>
  <c r="I128"/>
  <c r="J128"/>
  <c r="K128"/>
  <c r="L128"/>
  <c r="M128"/>
  <c r="C129"/>
  <c r="D129"/>
  <c r="E129"/>
  <c r="F129"/>
  <c r="G129"/>
  <c r="H129"/>
  <c r="I129"/>
  <c r="J129"/>
  <c r="K129"/>
  <c r="L129"/>
  <c r="M129"/>
  <c r="C130"/>
  <c r="D130"/>
  <c r="E130"/>
  <c r="F130"/>
  <c r="G130"/>
  <c r="H130"/>
  <c r="I130"/>
  <c r="J130"/>
  <c r="K130"/>
  <c r="L130"/>
  <c r="M130"/>
  <c r="C131"/>
  <c r="D131"/>
  <c r="E131"/>
  <c r="F131"/>
  <c r="G131"/>
  <c r="H131"/>
  <c r="I131"/>
  <c r="J131"/>
  <c r="K131"/>
  <c r="L131"/>
  <c r="M131"/>
  <c r="C132"/>
  <c r="D132"/>
  <c r="E132"/>
  <c r="F132"/>
  <c r="G132"/>
  <c r="H132"/>
  <c r="I132"/>
  <c r="J132"/>
  <c r="K132"/>
  <c r="L132"/>
  <c r="M132"/>
  <c r="C133"/>
  <c r="D133"/>
  <c r="E133"/>
  <c r="F133"/>
  <c r="G133"/>
  <c r="H133"/>
  <c r="I133"/>
  <c r="J133"/>
  <c r="K133"/>
  <c r="L133"/>
  <c r="M133"/>
  <c r="C134"/>
  <c r="D134"/>
  <c r="E134"/>
  <c r="F134"/>
  <c r="G134"/>
  <c r="H134"/>
  <c r="I134"/>
  <c r="J134"/>
  <c r="K134"/>
  <c r="L134"/>
  <c r="M134"/>
  <c r="B117"/>
  <c r="N117"/>
  <c r="B118"/>
  <c r="N118"/>
  <c r="B119"/>
  <c r="N119"/>
  <c r="B120"/>
  <c r="N120"/>
  <c r="B121"/>
  <c r="N121"/>
  <c r="B122"/>
  <c r="N122"/>
  <c r="B123"/>
  <c r="N123"/>
  <c r="B124"/>
  <c r="N124"/>
  <c r="B125"/>
  <c r="N125"/>
  <c r="B126"/>
  <c r="N126"/>
  <c r="B127"/>
  <c r="N127"/>
  <c r="B128"/>
  <c r="N128"/>
  <c r="B129"/>
  <c r="N129"/>
  <c r="B130"/>
  <c r="B131"/>
  <c r="B132"/>
  <c r="B133"/>
  <c r="B134"/>
  <c r="N134"/>
  <c r="B116"/>
  <c r="N116"/>
  <c r="F8" i="18"/>
  <c r="J8"/>
  <c r="F9"/>
  <c r="J9"/>
  <c r="F11"/>
  <c r="J11"/>
  <c r="F12"/>
  <c r="J12"/>
  <c r="F13"/>
  <c r="J13"/>
  <c r="F14"/>
  <c r="J14"/>
  <c r="F15"/>
  <c r="J15"/>
  <c r="F16"/>
  <c r="J16"/>
  <c r="F17"/>
  <c r="J17"/>
  <c r="F18"/>
  <c r="J18"/>
  <c r="F19"/>
  <c r="J19"/>
  <c r="F20"/>
  <c r="J20"/>
  <c r="F21"/>
  <c r="J21"/>
  <c r="F22"/>
  <c r="J22"/>
  <c r="F23"/>
  <c r="J23"/>
  <c r="F24"/>
  <c r="J24"/>
  <c r="F10"/>
  <c r="J10"/>
  <c r="C100" i="13"/>
  <c r="D100"/>
  <c r="E100"/>
  <c r="F100"/>
  <c r="G100"/>
  <c r="H100"/>
  <c r="I100"/>
  <c r="J100"/>
  <c r="K100"/>
  <c r="C101"/>
  <c r="D101"/>
  <c r="E101"/>
  <c r="F101"/>
  <c r="G101"/>
  <c r="H101"/>
  <c r="I101"/>
  <c r="J101"/>
  <c r="K101"/>
  <c r="C102"/>
  <c r="D102"/>
  <c r="E102"/>
  <c r="F102"/>
  <c r="G102"/>
  <c r="H102"/>
  <c r="I102"/>
  <c r="J102"/>
  <c r="K102"/>
  <c r="C103"/>
  <c r="D103"/>
  <c r="E103"/>
  <c r="F103"/>
  <c r="G103"/>
  <c r="H103"/>
  <c r="I103"/>
  <c r="J103"/>
  <c r="K103"/>
  <c r="C104"/>
  <c r="D104"/>
  <c r="E104"/>
  <c r="F104"/>
  <c r="G104"/>
  <c r="H104"/>
  <c r="I104"/>
  <c r="J104"/>
  <c r="K104"/>
  <c r="C105"/>
  <c r="D105"/>
  <c r="E105"/>
  <c r="F105"/>
  <c r="G105"/>
  <c r="H105"/>
  <c r="I105"/>
  <c r="J105"/>
  <c r="K105"/>
  <c r="C106"/>
  <c r="D106"/>
  <c r="E106"/>
  <c r="F106"/>
  <c r="G106"/>
  <c r="H106"/>
  <c r="I106"/>
  <c r="J106"/>
  <c r="K106"/>
  <c r="C107"/>
  <c r="D107"/>
  <c r="E107"/>
  <c r="F107"/>
  <c r="G107"/>
  <c r="H107"/>
  <c r="I107"/>
  <c r="J107"/>
  <c r="K107"/>
  <c r="C108"/>
  <c r="D108"/>
  <c r="E108"/>
  <c r="F108"/>
  <c r="G108"/>
  <c r="H108"/>
  <c r="I108"/>
  <c r="J108"/>
  <c r="K108"/>
  <c r="C109"/>
  <c r="D109"/>
  <c r="E109"/>
  <c r="F109"/>
  <c r="G109"/>
  <c r="H109"/>
  <c r="I109"/>
  <c r="J109"/>
  <c r="K109"/>
  <c r="C110"/>
  <c r="D110"/>
  <c r="E110"/>
  <c r="F110"/>
  <c r="G110"/>
  <c r="H110"/>
  <c r="I110"/>
  <c r="J110"/>
  <c r="K110"/>
  <c r="C111"/>
  <c r="D111"/>
  <c r="E111"/>
  <c r="F111"/>
  <c r="G111"/>
  <c r="H111"/>
  <c r="I111"/>
  <c r="J111"/>
  <c r="K111"/>
  <c r="C112"/>
  <c r="D112"/>
  <c r="E112"/>
  <c r="F112"/>
  <c r="G112"/>
  <c r="H112"/>
  <c r="I112"/>
  <c r="J112"/>
  <c r="K112"/>
  <c r="C113"/>
  <c r="D113"/>
  <c r="E113"/>
  <c r="F113"/>
  <c r="G113"/>
  <c r="H113"/>
  <c r="I113"/>
  <c r="J113"/>
  <c r="K113"/>
  <c r="C114"/>
  <c r="D114"/>
  <c r="E114"/>
  <c r="F114"/>
  <c r="G114"/>
  <c r="H114"/>
  <c r="I114"/>
  <c r="J114"/>
  <c r="K114"/>
  <c r="C115"/>
  <c r="D115"/>
  <c r="E115"/>
  <c r="F115"/>
  <c r="G115"/>
  <c r="H115"/>
  <c r="I115"/>
  <c r="J115"/>
  <c r="K115"/>
  <c r="C116"/>
  <c r="D116"/>
  <c r="E116"/>
  <c r="F116"/>
  <c r="G116"/>
  <c r="H116"/>
  <c r="I116"/>
  <c r="J116"/>
  <c r="K116"/>
  <c r="B101"/>
  <c r="B102"/>
  <c r="B103"/>
  <c r="B104"/>
  <c r="B105"/>
  <c r="B106"/>
  <c r="B107"/>
  <c r="B108"/>
  <c r="B109"/>
  <c r="B110"/>
  <c r="B111"/>
  <c r="B112"/>
  <c r="B113"/>
  <c r="B114"/>
  <c r="B115"/>
  <c r="B116"/>
  <c r="B100"/>
  <c r="B36" i="12"/>
  <c r="C36"/>
  <c r="D36"/>
  <c r="E36"/>
  <c r="B37"/>
  <c r="C37"/>
  <c r="D37"/>
  <c r="E37"/>
  <c r="B38"/>
  <c r="C38"/>
  <c r="D38"/>
  <c r="E38"/>
  <c r="B39"/>
  <c r="C39"/>
  <c r="D39"/>
  <c r="E39"/>
  <c r="B40"/>
  <c r="C40"/>
  <c r="D40"/>
  <c r="E40"/>
  <c r="B41"/>
  <c r="C41"/>
  <c r="D41"/>
  <c r="E41"/>
  <c r="B42"/>
  <c r="C42"/>
  <c r="D42"/>
  <c r="E42"/>
  <c r="B43"/>
  <c r="C43"/>
  <c r="D43"/>
  <c r="E43"/>
  <c r="B44"/>
  <c r="C44"/>
  <c r="D44"/>
  <c r="E44"/>
  <c r="B45"/>
  <c r="C45"/>
  <c r="D45"/>
  <c r="E45"/>
  <c r="B46"/>
  <c r="C46"/>
  <c r="D46"/>
  <c r="E46"/>
  <c r="B47"/>
  <c r="C47"/>
  <c r="D47"/>
  <c r="E47"/>
  <c r="B48"/>
  <c r="C48"/>
  <c r="D48"/>
  <c r="E48"/>
  <c r="B49"/>
  <c r="C49"/>
  <c r="D49"/>
  <c r="E49"/>
  <c r="B50"/>
  <c r="C50"/>
  <c r="D50"/>
  <c r="E50"/>
  <c r="B51"/>
  <c r="C51"/>
  <c r="D51"/>
  <c r="E51"/>
  <c r="B52"/>
  <c r="C52"/>
  <c r="D52"/>
  <c r="E52"/>
  <c r="B53"/>
  <c r="C53"/>
  <c r="D53"/>
  <c r="E53"/>
  <c r="B54"/>
  <c r="C54"/>
  <c r="D54"/>
  <c r="E54"/>
  <c r="B55"/>
  <c r="C55"/>
  <c r="D55"/>
  <c r="E55"/>
  <c r="E35"/>
  <c r="D35"/>
  <c r="C35"/>
  <c r="B35"/>
  <c r="B24" i="7"/>
  <c r="AG24"/>
  <c r="B23"/>
  <c r="AG23"/>
  <c r="B22"/>
  <c r="AG22"/>
  <c r="B21"/>
  <c r="AG21"/>
  <c r="B20"/>
  <c r="AG20"/>
  <c r="B19"/>
  <c r="AG19"/>
  <c r="B18"/>
  <c r="AG18"/>
  <c r="B17"/>
  <c r="AG17"/>
  <c r="B16"/>
  <c r="AG16"/>
  <c r="B15"/>
  <c r="AG15"/>
  <c r="B14"/>
  <c r="AG14"/>
  <c r="B13"/>
  <c r="AG13"/>
  <c r="B12"/>
  <c r="AG12"/>
  <c r="N135" i="9"/>
  <c r="N131"/>
  <c r="N130"/>
  <c r="N133"/>
  <c r="N132"/>
  <c r="K87" i="19"/>
  <c r="K83"/>
  <c r="K89"/>
  <c r="K91"/>
  <c r="K80"/>
  <c r="K82"/>
  <c r="K84"/>
  <c r="K86"/>
  <c r="K81"/>
  <c r="K88"/>
  <c r="K90"/>
  <c r="N136" i="9"/>
  <c r="L93" i="13"/>
  <c r="L92"/>
  <c r="L91"/>
  <c r="L90"/>
  <c r="L89"/>
  <c r="L88"/>
  <c r="L87"/>
  <c r="L86"/>
  <c r="L85"/>
  <c r="L84"/>
  <c r="L83"/>
  <c r="L82"/>
  <c r="L81"/>
  <c r="L80"/>
  <c r="L79"/>
  <c r="L78"/>
  <c r="L77"/>
  <c r="L70"/>
  <c r="L69"/>
  <c r="L68"/>
  <c r="L67"/>
  <c r="L66"/>
  <c r="L65"/>
  <c r="L64"/>
  <c r="L63"/>
  <c r="L62"/>
  <c r="L61"/>
  <c r="L60"/>
  <c r="L59"/>
  <c r="L58"/>
  <c r="L57"/>
  <c r="L56"/>
  <c r="L55"/>
  <c r="L54"/>
  <c r="L47"/>
  <c r="L46"/>
  <c r="L45"/>
  <c r="L44"/>
  <c r="L43"/>
  <c r="L42"/>
  <c r="L41"/>
  <c r="L40"/>
  <c r="L39"/>
  <c r="L38"/>
  <c r="L37"/>
  <c r="L36"/>
  <c r="L35"/>
  <c r="L34"/>
  <c r="L33"/>
  <c r="L32"/>
  <c r="L31"/>
  <c r="L24"/>
  <c r="L23"/>
  <c r="L22"/>
  <c r="L21"/>
  <c r="L20"/>
  <c r="L19"/>
  <c r="L18"/>
  <c r="L17"/>
  <c r="L16"/>
  <c r="L15"/>
  <c r="L14"/>
  <c r="L13"/>
  <c r="L12"/>
  <c r="L11"/>
  <c r="L10"/>
  <c r="L9"/>
  <c r="L8"/>
  <c r="L101"/>
  <c r="L102"/>
  <c r="L103"/>
  <c r="L104"/>
  <c r="L105"/>
  <c r="L106"/>
  <c r="L107"/>
  <c r="L108"/>
  <c r="L109"/>
  <c r="L110"/>
  <c r="L111"/>
  <c r="L112"/>
  <c r="L113"/>
  <c r="L114"/>
  <c r="L115"/>
  <c r="L116"/>
  <c r="L100"/>
  <c r="F9" i="12"/>
  <c r="F10"/>
  <c r="F11"/>
  <c r="F12"/>
  <c r="F13"/>
  <c r="F14"/>
  <c r="F15"/>
  <c r="F16"/>
  <c r="F17"/>
  <c r="F18"/>
  <c r="F19"/>
  <c r="F20"/>
  <c r="F21"/>
  <c r="F22"/>
  <c r="F23"/>
  <c r="F24"/>
  <c r="F25"/>
  <c r="F26"/>
  <c r="F27"/>
  <c r="F28"/>
  <c r="F8"/>
  <c r="G44" i="2"/>
  <c r="G45"/>
  <c r="K10" i="20"/>
  <c r="G20"/>
  <c r="K11"/>
  <c r="B21"/>
  <c r="F54" i="12"/>
  <c r="F55"/>
  <c r="G43" i="2"/>
  <c r="G42"/>
  <c r="G25"/>
  <c r="G26"/>
  <c r="G27"/>
  <c r="G28"/>
  <c r="G29"/>
  <c r="G30"/>
  <c r="G31"/>
  <c r="G32"/>
  <c r="G33"/>
  <c r="G34"/>
  <c r="G35"/>
  <c r="G36"/>
  <c r="G37"/>
  <c r="G38"/>
  <c r="G39"/>
  <c r="G40"/>
  <c r="G41"/>
  <c r="G24"/>
  <c r="G23"/>
  <c r="G22"/>
  <c r="G21"/>
  <c r="G20"/>
  <c r="G19"/>
  <c r="G18"/>
  <c r="G17"/>
  <c r="G16"/>
  <c r="G15"/>
  <c r="G14"/>
  <c r="G13"/>
  <c r="G11"/>
  <c r="G12"/>
  <c r="G9"/>
  <c r="G10"/>
  <c r="G8"/>
  <c r="G21" i="20"/>
  <c r="H20"/>
  <c r="F20"/>
  <c r="B20"/>
  <c r="D20"/>
  <c r="I20"/>
  <c r="C20"/>
  <c r="J20"/>
  <c r="F37" i="12"/>
  <c r="E20" i="20"/>
  <c r="F36" i="12"/>
  <c r="K20" i="20"/>
  <c r="F35" i="12"/>
  <c r="F38"/>
  <c r="C21" i="20"/>
  <c r="H21"/>
  <c r="K21"/>
  <c r="D21"/>
  <c r="I21"/>
  <c r="E21"/>
  <c r="J21"/>
  <c r="F21"/>
  <c r="F46" i="12"/>
  <c r="F44"/>
  <c r="F42"/>
  <c r="F40"/>
  <c r="F45"/>
  <c r="F43"/>
  <c r="F41"/>
  <c r="F39"/>
  <c r="F50"/>
  <c r="F48"/>
  <c r="F52"/>
  <c r="K8" i="20"/>
  <c r="F51" i="12"/>
  <c r="F49"/>
  <c r="F47"/>
  <c r="F53"/>
  <c r="K9" i="20"/>
  <c r="B19"/>
  <c r="F19"/>
  <c r="J19"/>
  <c r="E19"/>
  <c r="I19"/>
  <c r="K19"/>
  <c r="D19"/>
  <c r="H19"/>
  <c r="C19"/>
  <c r="G19"/>
  <c r="E18"/>
  <c r="I18"/>
  <c r="B18"/>
  <c r="F18"/>
  <c r="J18"/>
  <c r="C18"/>
  <c r="G18"/>
  <c r="K18"/>
  <c r="D18"/>
  <c r="H18"/>
</calcChain>
</file>

<file path=xl/sharedStrings.xml><?xml version="1.0" encoding="utf-8"?>
<sst xmlns="http://schemas.openxmlformats.org/spreadsheetml/2006/main" count="745" uniqueCount="147">
  <si>
    <t xml:space="preserve">% du total des films en exploitation </t>
  </si>
  <si>
    <t>France</t>
  </si>
  <si>
    <t>Etats-Unis</t>
  </si>
  <si>
    <t>Grande Bretagne</t>
  </si>
  <si>
    <t>Italie</t>
  </si>
  <si>
    <t>Japon</t>
  </si>
  <si>
    <t>Canada</t>
  </si>
  <si>
    <t>Allemagne</t>
  </si>
  <si>
    <t>Espagne</t>
  </si>
  <si>
    <t>Paris</t>
  </si>
  <si>
    <t>Banlieue</t>
  </si>
  <si>
    <t>G.R.P.</t>
  </si>
  <si>
    <t>Bordeaux</t>
  </si>
  <si>
    <t>Lille</t>
  </si>
  <si>
    <t>Lyon</t>
  </si>
  <si>
    <t>Marseille</t>
  </si>
  <si>
    <t>Strasbourg</t>
  </si>
  <si>
    <t>Nancy</t>
  </si>
  <si>
    <t>films français</t>
  </si>
  <si>
    <t>autres films</t>
  </si>
  <si>
    <t>Chine</t>
  </si>
  <si>
    <t>films américains</t>
  </si>
  <si>
    <t>1996</t>
  </si>
  <si>
    <t>1997</t>
  </si>
  <si>
    <t>1998</t>
  </si>
  <si>
    <t>1999</t>
  </si>
  <si>
    <t>2000</t>
  </si>
  <si>
    <t>2001</t>
  </si>
  <si>
    <t>2002</t>
  </si>
  <si>
    <t>2003</t>
  </si>
  <si>
    <t>2004</t>
  </si>
  <si>
    <t>2005</t>
  </si>
  <si>
    <t>autres films européens</t>
  </si>
  <si>
    <t>total</t>
  </si>
  <si>
    <t>films européens</t>
  </si>
  <si>
    <t>animation</t>
  </si>
  <si>
    <t>aventures</t>
  </si>
  <si>
    <t>comédie</t>
  </si>
  <si>
    <t>comédie dramatique</t>
  </si>
  <si>
    <t>documentaire</t>
  </si>
  <si>
    <t>drame</t>
  </si>
  <si>
    <t>fantastique</t>
  </si>
  <si>
    <t>musical</t>
  </si>
  <si>
    <t>policier</t>
  </si>
  <si>
    <t>divers</t>
  </si>
  <si>
    <t>1992</t>
  </si>
  <si>
    <t>1993</t>
  </si>
  <si>
    <t>1994</t>
  </si>
  <si>
    <t>1995</t>
  </si>
  <si>
    <t>2006</t>
  </si>
  <si>
    <t>2007</t>
  </si>
  <si>
    <t>Définitions et sources</t>
  </si>
  <si>
    <t>Réglementation</t>
  </si>
  <si>
    <t>Sources</t>
  </si>
  <si>
    <t>2008</t>
  </si>
  <si>
    <t>2009</t>
  </si>
  <si>
    <t>2010</t>
  </si>
  <si>
    <t>dont films pornographiques</t>
  </si>
  <si>
    <t>-</t>
  </si>
  <si>
    <t>majoritaires</t>
  </si>
  <si>
    <t>minoritaires</t>
  </si>
  <si>
    <t>Autres nationalités</t>
  </si>
  <si>
    <t>nombre</t>
  </si>
  <si>
    <t>% du total</t>
  </si>
  <si>
    <t>tous films</t>
  </si>
  <si>
    <t>FILMS EN PREMIERE EXCLUSIVITE</t>
  </si>
  <si>
    <t>Selon la nationalité (France, USA, Europe, Autres)</t>
  </si>
  <si>
    <t>Selon le pays d'origine</t>
  </si>
  <si>
    <t>Selon le mois de sortie et la nationalité des films (France, USA, Europe, Autres)</t>
  </si>
  <si>
    <t>Selon la recommandation Art et Essai et la nationalité (France, USA, Europe, Autres)</t>
  </si>
  <si>
    <t>Selon le genre et la nationalité (France, USA, Europe, Autres)</t>
  </si>
  <si>
    <t>Selon le type de visa (tous publics et interdiction)</t>
  </si>
  <si>
    <t>Selon le nombre d'établissements en première semaine et la nationalité (France, USA, Europe, Autres)</t>
  </si>
  <si>
    <t>Selon la région cinématographique</t>
  </si>
  <si>
    <t>Selon la recommandation Art et Essai</t>
  </si>
  <si>
    <t>Selon le genre</t>
  </si>
  <si>
    <t>Selon le mois de sortie</t>
  </si>
  <si>
    <t>Films en première exclusivité selon la nationalité</t>
  </si>
  <si>
    <t>Films en première exclusivité selon le pays d'origine</t>
  </si>
  <si>
    <t>tous publics</t>
  </si>
  <si>
    <t>moins de 12 ans</t>
  </si>
  <si>
    <t>moins de 16 ans</t>
  </si>
  <si>
    <t>moins de 18 ans</t>
  </si>
  <si>
    <t>avec avertissement</t>
  </si>
  <si>
    <t>tous publics avec avertissement</t>
  </si>
  <si>
    <t>moins de 12 ans avec avertissement</t>
  </si>
  <si>
    <t>moins de 16 ans avec avertissement</t>
  </si>
  <si>
    <t>Films en première exclusivité selon le type de visa</t>
  </si>
  <si>
    <t>Films en première exclusivité selon le genre</t>
  </si>
  <si>
    <t>Films en première exclusivité selon la recommandation Art et Essai</t>
  </si>
  <si>
    <t>janvier</t>
  </si>
  <si>
    <t>février</t>
  </si>
  <si>
    <t>mars</t>
  </si>
  <si>
    <t>avril</t>
  </si>
  <si>
    <t>mai</t>
  </si>
  <si>
    <t>juin</t>
  </si>
  <si>
    <t>juillet</t>
  </si>
  <si>
    <t>août</t>
  </si>
  <si>
    <t>septembre</t>
  </si>
  <si>
    <t>octobre</t>
  </si>
  <si>
    <t>novembre</t>
  </si>
  <si>
    <t>décembre</t>
  </si>
  <si>
    <t>2011</t>
  </si>
  <si>
    <t>2012</t>
  </si>
  <si>
    <t>Films en première exclusivité selon le mois de sortie</t>
  </si>
  <si>
    <t>Films en première exclusivité selon le nombre d'établissements en première semaine d'exploitation</t>
  </si>
  <si>
    <t>moins de 5</t>
  </si>
  <si>
    <t>5 à 9</t>
  </si>
  <si>
    <t>10 à 19</t>
  </si>
  <si>
    <t>20 à 49</t>
  </si>
  <si>
    <t>50 à 99</t>
  </si>
  <si>
    <t>100 à 199</t>
  </si>
  <si>
    <t>200 à 499</t>
  </si>
  <si>
    <t>500 à 799</t>
  </si>
  <si>
    <t>800 et plus</t>
  </si>
  <si>
    <t>Films en première exclusivité selon la région cinématographique</t>
  </si>
  <si>
    <t>NOMBRE MOYEND'ETABLISSEMENTS PREMIERE SEMAINE PAR FILM EN PREMIERE EXCLUSIVITE</t>
  </si>
  <si>
    <t>Nombre moyen d'établissements première semaine par film en première exclusivité selon le genre</t>
  </si>
  <si>
    <t>Nombre moyen d'établissements première semaine par film en première exclusivité selon la recommandation Art et Essai</t>
  </si>
  <si>
    <t>Nombre moyen d'établissements première semaine par film en première exclusivité selon la nationalité</t>
  </si>
  <si>
    <t>Nombre moyen d'établissements première semaine par film en première exclusivité selon le mois de sortie</t>
  </si>
  <si>
    <t>Nombre de points de projection première semaine selon la nationalité des films en première exclusivité (France, USA, Europe, Autres)</t>
  </si>
  <si>
    <t>Nombre de points de projection première semaine des films en première exclusivité selon la nationalité</t>
  </si>
  <si>
    <t>Retour au menu "Films en première exclusivité"</t>
  </si>
  <si>
    <t>Belgique</t>
  </si>
  <si>
    <t>Danemark</t>
  </si>
  <si>
    <t>Grèce</t>
  </si>
  <si>
    <t>Irlande</t>
  </si>
  <si>
    <t>Pays-Bas</t>
  </si>
  <si>
    <t>Pologne</t>
  </si>
  <si>
    <t>République Tchèque</t>
  </si>
  <si>
    <t>Russie</t>
  </si>
  <si>
    <t>Suède</t>
  </si>
  <si>
    <t>Suisse</t>
  </si>
  <si>
    <t>Australie</t>
  </si>
  <si>
    <t>Brésil</t>
  </si>
  <si>
    <t>Corée du Sud</t>
  </si>
  <si>
    <t>Egypte</t>
  </si>
  <si>
    <t>Hong Kong</t>
  </si>
  <si>
    <t>Inde</t>
  </si>
  <si>
    <t>Iran</t>
  </si>
  <si>
    <t>Mexique</t>
  </si>
  <si>
    <t>2013</t>
  </si>
  <si>
    <t>2014</t>
  </si>
  <si>
    <t>films de l'U.E. (hors France)</t>
  </si>
  <si>
    <t>Mis à jour le 3 mai 2016</t>
  </si>
  <si>
    <t>2015</t>
  </si>
</sst>
</file>

<file path=xl/styles.xml><?xml version="1.0" encoding="utf-8"?>
<styleSheet xmlns="http://schemas.openxmlformats.org/spreadsheetml/2006/main">
  <numFmts count="1">
    <numFmt numFmtId="164" formatCode="0.0"/>
  </numFmts>
  <fonts count="29">
    <font>
      <sz val="10"/>
      <name val="MS Sans Serif"/>
    </font>
    <font>
      <sz val="10"/>
      <name val="MS Sans Serif"/>
      <family val="2"/>
    </font>
    <font>
      <sz val="10"/>
      <name val="Helv"/>
    </font>
    <font>
      <sz val="10"/>
      <name val="Arial"/>
      <family val="2"/>
    </font>
    <font>
      <b/>
      <sz val="9"/>
      <name val="Arial"/>
      <family val="2"/>
    </font>
    <font>
      <sz val="9"/>
      <name val="Arial"/>
      <family val="2"/>
    </font>
    <font>
      <b/>
      <i/>
      <sz val="9"/>
      <name val="Arial"/>
      <family val="2"/>
    </font>
    <font>
      <i/>
      <sz val="9"/>
      <name val="Arial"/>
      <family val="2"/>
    </font>
    <font>
      <sz val="8"/>
      <name val="Arial"/>
      <family val="2"/>
    </font>
    <font>
      <b/>
      <sz val="10"/>
      <name val="Arial"/>
      <family val="2"/>
    </font>
    <font>
      <sz val="10"/>
      <name val="Arial"/>
      <family val="2"/>
    </font>
    <font>
      <b/>
      <sz val="20"/>
      <name val="Arial"/>
      <family val="2"/>
    </font>
    <font>
      <sz val="8"/>
      <name val="MS Sans Serif"/>
      <family val="2"/>
    </font>
    <font>
      <u/>
      <sz val="10"/>
      <color indexed="12"/>
      <name val="Arial"/>
      <family val="2"/>
    </font>
    <font>
      <sz val="10"/>
      <color indexed="12"/>
      <name val="Arial"/>
      <family val="2"/>
    </font>
    <font>
      <sz val="12"/>
      <name val="Arial"/>
      <family val="2"/>
    </font>
    <font>
      <u/>
      <sz val="12"/>
      <name val="Arial"/>
      <family val="2"/>
    </font>
    <font>
      <b/>
      <sz val="12"/>
      <name val="Arial"/>
      <family val="2"/>
    </font>
    <font>
      <i/>
      <sz val="10"/>
      <name val="Arial"/>
      <family val="2"/>
    </font>
    <font>
      <i/>
      <sz val="10"/>
      <color indexed="12"/>
      <name val="Arial"/>
      <family val="2"/>
    </font>
    <font>
      <b/>
      <i/>
      <sz val="12"/>
      <name val="Arial"/>
      <family val="2"/>
    </font>
    <font>
      <sz val="12"/>
      <color rgb="FFFF0000"/>
      <name val="Arial"/>
      <family val="2"/>
    </font>
    <font>
      <sz val="12"/>
      <color theme="1"/>
      <name val="Arial"/>
      <family val="2"/>
    </font>
    <font>
      <u/>
      <sz val="12"/>
      <color theme="1"/>
      <name val="Arial"/>
      <family val="2"/>
    </font>
    <font>
      <b/>
      <sz val="10"/>
      <color indexed="12"/>
      <name val="Arial"/>
      <family val="2"/>
    </font>
    <font>
      <b/>
      <i/>
      <sz val="10"/>
      <name val="Arial"/>
      <family val="2"/>
    </font>
    <font>
      <b/>
      <i/>
      <sz val="10"/>
      <color indexed="12"/>
      <name val="Arial"/>
      <family val="2"/>
    </font>
    <font>
      <b/>
      <sz val="8"/>
      <name val="Arial"/>
      <family val="2"/>
    </font>
    <font>
      <sz val="9"/>
      <color rgb="FF00B0F0"/>
      <name val="Arial"/>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0" fontId="13" fillId="0" borderId="0" applyNumberFormat="0" applyFill="0" applyBorder="0" applyAlignment="0" applyProtection="0">
      <alignment vertical="top"/>
      <protection locked="0"/>
    </xf>
    <xf numFmtId="0" fontId="3" fillId="0" borderId="0"/>
    <xf numFmtId="0" fontId="2" fillId="0" borderId="0"/>
    <xf numFmtId="9" fontId="1" fillId="0" borderId="0" applyFont="0" applyFill="0" applyBorder="0" applyAlignment="0" applyProtection="0"/>
    <xf numFmtId="0" fontId="1" fillId="0" borderId="0"/>
  </cellStyleXfs>
  <cellXfs count="162">
    <xf numFmtId="0" fontId="0" fillId="0" borderId="0" xfId="0"/>
    <xf numFmtId="0" fontId="4" fillId="0" borderId="0" xfId="0" applyFont="1" applyAlignment="1"/>
    <xf numFmtId="164" fontId="4" fillId="0" borderId="0" xfId="0" applyNumberFormat="1" applyFont="1" applyAlignment="1"/>
    <xf numFmtId="0" fontId="5" fillId="0" borderId="0" xfId="0" applyFont="1" applyAlignment="1"/>
    <xf numFmtId="0" fontId="5" fillId="0" borderId="0" xfId="0" applyFont="1" applyAlignment="1">
      <alignment horizontal="left"/>
    </xf>
    <xf numFmtId="164" fontId="5" fillId="0" borderId="0" xfId="0" applyNumberFormat="1" applyFont="1" applyAlignment="1">
      <alignment horizontal="left"/>
    </xf>
    <xf numFmtId="0" fontId="5" fillId="0" borderId="0" xfId="0" applyFont="1"/>
    <xf numFmtId="0" fontId="4"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164" fontId="6" fillId="0" borderId="1" xfId="0" applyNumberFormat="1" applyFont="1" applyBorder="1" applyAlignment="1">
      <alignment horizontal="right" vertical="center" wrapText="1"/>
    </xf>
    <xf numFmtId="0" fontId="5" fillId="0" borderId="0" xfId="0" applyFont="1" applyAlignment="1">
      <alignment horizontal="left" vertical="center"/>
    </xf>
    <xf numFmtId="0" fontId="5" fillId="0" borderId="0" xfId="0" applyFont="1" applyAlignment="1">
      <alignment vertical="center"/>
    </xf>
    <xf numFmtId="0" fontId="5" fillId="0" borderId="1" xfId="0" quotePrefix="1" applyFont="1" applyBorder="1" applyAlignment="1">
      <alignment horizontal="right" vertical="center"/>
    </xf>
    <xf numFmtId="0" fontId="4" fillId="0" borderId="1" xfId="0" applyFont="1" applyBorder="1" applyAlignment="1">
      <alignment vertical="center"/>
    </xf>
    <xf numFmtId="164" fontId="7" fillId="0" borderId="1" xfId="4" applyNumberFormat="1" applyFont="1" applyBorder="1" applyAlignment="1">
      <alignment vertical="center"/>
    </xf>
    <xf numFmtId="3" fontId="5" fillId="0" borderId="1" xfId="0" applyNumberFormat="1" applyFont="1" applyBorder="1" applyAlignment="1">
      <alignment vertical="center"/>
    </xf>
    <xf numFmtId="3" fontId="4" fillId="0" borderId="1" xfId="0" applyNumberFormat="1" applyFont="1" applyBorder="1" applyAlignment="1">
      <alignment vertical="center"/>
    </xf>
    <xf numFmtId="0" fontId="5" fillId="0" borderId="1" xfId="0" applyFont="1" applyBorder="1" applyAlignment="1">
      <alignment vertical="center"/>
    </xf>
    <xf numFmtId="0" fontId="5" fillId="0" borderId="1" xfId="0" applyNumberFormat="1" applyFont="1" applyBorder="1" applyAlignment="1">
      <alignment horizontal="left" vertical="center"/>
    </xf>
    <xf numFmtId="0" fontId="5" fillId="0" borderId="1" xfId="0" applyFont="1" applyFill="1" applyBorder="1" applyAlignment="1">
      <alignment horizontal="right" vertical="center"/>
    </xf>
    <xf numFmtId="0" fontId="10" fillId="0" borderId="0" xfId="0" applyFont="1"/>
    <xf numFmtId="0" fontId="11" fillId="0" borderId="0" xfId="0" applyFont="1"/>
    <xf numFmtId="0" fontId="9" fillId="0" borderId="0" xfId="0" applyFont="1" applyAlignment="1"/>
    <xf numFmtId="0" fontId="13" fillId="0" borderId="0" xfId="1" applyAlignment="1" applyProtection="1"/>
    <xf numFmtId="3" fontId="10" fillId="0" borderId="0" xfId="0" applyNumberFormat="1" applyFont="1"/>
    <xf numFmtId="3" fontId="14" fillId="0" borderId="0" xfId="0" applyNumberFormat="1" applyFont="1"/>
    <xf numFmtId="0" fontId="14" fillId="0" borderId="0" xfId="0" applyFont="1"/>
    <xf numFmtId="0" fontId="5" fillId="0" borderId="0" xfId="3" applyFont="1" applyAlignment="1">
      <alignment horizontal="left"/>
    </xf>
    <xf numFmtId="0" fontId="5" fillId="0" borderId="0" xfId="3" applyFont="1"/>
    <xf numFmtId="0" fontId="5" fillId="0" borderId="0" xfId="3" applyFont="1" applyAlignment="1">
      <alignment vertical="center"/>
    </xf>
    <xf numFmtId="0" fontId="9" fillId="0" borderId="0" xfId="3" applyFont="1" applyAlignment="1">
      <alignment horizontal="left"/>
    </xf>
    <xf numFmtId="0" fontId="9" fillId="0" borderId="0" xfId="3" applyFont="1"/>
    <xf numFmtId="0" fontId="5" fillId="0" borderId="0" xfId="0" applyFont="1" applyFill="1" applyAlignment="1">
      <alignment horizontal="right"/>
    </xf>
    <xf numFmtId="0" fontId="5" fillId="0" borderId="0" xfId="0" applyFont="1" applyFill="1" applyAlignment="1"/>
    <xf numFmtId="0" fontId="4" fillId="0" borderId="0" xfId="0" applyFont="1" applyFill="1" applyAlignment="1"/>
    <xf numFmtId="0" fontId="7" fillId="0" borderId="0" xfId="0" applyFont="1" applyFill="1" applyAlignment="1"/>
    <xf numFmtId="0" fontId="9" fillId="0" borderId="0" xfId="3" applyFont="1" applyFill="1" applyAlignment="1">
      <alignment horizontal="left"/>
    </xf>
    <xf numFmtId="0" fontId="10" fillId="0" borderId="0" xfId="0" applyFont="1" applyFill="1" applyAlignment="1">
      <alignment horizontal="right"/>
    </xf>
    <xf numFmtId="0" fontId="10" fillId="0" borderId="0" xfId="0" applyFont="1" applyFill="1" applyAlignment="1"/>
    <xf numFmtId="0" fontId="9" fillId="0" borderId="0" xfId="2" applyFont="1"/>
    <xf numFmtId="0" fontId="10" fillId="0" borderId="0" xfId="2" applyFont="1"/>
    <xf numFmtId="0" fontId="5" fillId="0" borderId="0" xfId="2" applyFont="1" applyBorder="1"/>
    <xf numFmtId="0" fontId="4" fillId="0" borderId="0" xfId="2" applyFont="1" applyBorder="1"/>
    <xf numFmtId="0" fontId="4" fillId="0" borderId="0" xfId="2" applyFont="1"/>
    <xf numFmtId="0" fontId="5" fillId="0" borderId="0" xfId="2" applyFont="1"/>
    <xf numFmtId="164" fontId="5" fillId="0" borderId="0" xfId="2" applyNumberFormat="1" applyFont="1"/>
    <xf numFmtId="0" fontId="4" fillId="0" borderId="1" xfId="2" applyFont="1" applyBorder="1"/>
    <xf numFmtId="0" fontId="5" fillId="0" borderId="1" xfId="2" applyFont="1" applyBorder="1"/>
    <xf numFmtId="0" fontId="4" fillId="0" borderId="1" xfId="2" applyFont="1" applyBorder="1" applyAlignment="1">
      <alignment horizontal="right"/>
    </xf>
    <xf numFmtId="0" fontId="15" fillId="0" borderId="0" xfId="0" applyFont="1" applyAlignment="1">
      <alignment vertical="center"/>
    </xf>
    <xf numFmtId="0" fontId="16" fillId="0" borderId="0" xfId="1" applyFont="1" applyAlignment="1" applyProtection="1">
      <alignment vertical="center"/>
    </xf>
    <xf numFmtId="0" fontId="16" fillId="0" borderId="0" xfId="1" applyFont="1" applyFill="1" applyAlignment="1" applyProtection="1">
      <alignment horizontal="left" vertical="center"/>
    </xf>
    <xf numFmtId="0" fontId="17" fillId="0" borderId="0" xfId="0" applyFont="1"/>
    <xf numFmtId="0" fontId="5" fillId="0" borderId="1" xfId="0" applyFont="1" applyBorder="1"/>
    <xf numFmtId="0" fontId="8" fillId="0" borderId="0" xfId="0" applyFont="1" applyAlignment="1">
      <alignment horizontal="left"/>
    </xf>
    <xf numFmtId="3" fontId="5" fillId="0" borderId="0" xfId="0" applyNumberFormat="1" applyFont="1" applyAlignment="1">
      <alignment horizontal="left"/>
    </xf>
    <xf numFmtId="3" fontId="18" fillId="0" borderId="0" xfId="0" applyNumberFormat="1" applyFont="1"/>
    <xf numFmtId="3" fontId="19" fillId="0" borderId="0" xfId="0" applyNumberFormat="1" applyFont="1"/>
    <xf numFmtId="0" fontId="6" fillId="0" borderId="0" xfId="0" applyFont="1" applyAlignment="1"/>
    <xf numFmtId="0" fontId="7" fillId="0" borderId="0" xfId="0" applyFont="1" applyAlignment="1">
      <alignment horizontal="left"/>
    </xf>
    <xf numFmtId="0" fontId="6" fillId="0" borderId="1" xfId="0" applyFont="1" applyBorder="1" applyAlignment="1">
      <alignment horizontal="right" vertical="center" wrapText="1"/>
    </xf>
    <xf numFmtId="0" fontId="7" fillId="0" borderId="1" xfId="0" applyFont="1" applyBorder="1" applyAlignment="1">
      <alignment vertical="center"/>
    </xf>
    <xf numFmtId="3" fontId="7" fillId="0" borderId="1" xfId="0" applyNumberFormat="1" applyFont="1" applyBorder="1" applyAlignment="1">
      <alignment vertical="center"/>
    </xf>
    <xf numFmtId="3" fontId="7" fillId="0" borderId="1" xfId="0" quotePrefix="1" applyNumberFormat="1" applyFont="1" applyBorder="1" applyAlignment="1">
      <alignment horizontal="right" vertical="center"/>
    </xf>
    <xf numFmtId="0" fontId="10" fillId="0" borderId="0" xfId="0" applyFont="1" applyAlignment="1">
      <alignment horizontal="right"/>
    </xf>
    <xf numFmtId="0" fontId="14" fillId="0" borderId="0" xfId="0" applyFont="1" applyAlignment="1">
      <alignment horizontal="right"/>
    </xf>
    <xf numFmtId="0" fontId="9" fillId="0" borderId="0" xfId="3" applyFont="1" applyAlignment="1">
      <alignment horizontal="right"/>
    </xf>
    <xf numFmtId="0" fontId="5" fillId="0" borderId="0" xfId="3" applyFont="1" applyAlignment="1">
      <alignment horizontal="right"/>
    </xf>
    <xf numFmtId="0" fontId="4" fillId="0" borderId="0" xfId="3" applyFont="1" applyAlignment="1">
      <alignment vertical="center" wrapText="1"/>
    </xf>
    <xf numFmtId="0" fontId="4" fillId="0" borderId="1" xfId="3" applyFont="1" applyBorder="1" applyAlignment="1">
      <alignment horizontal="left" vertical="center" wrapText="1"/>
    </xf>
    <xf numFmtId="0" fontId="5" fillId="0" borderId="1" xfId="3" applyFont="1" applyBorder="1" applyAlignment="1">
      <alignment horizontal="left" vertical="center"/>
    </xf>
    <xf numFmtId="0" fontId="5" fillId="0" borderId="1" xfId="3" applyFont="1" applyBorder="1" applyAlignment="1">
      <alignment horizontal="right" vertical="center"/>
    </xf>
    <xf numFmtId="0" fontId="7" fillId="0" borderId="1" xfId="3" applyFont="1" applyBorder="1" applyAlignment="1">
      <alignment horizontal="right" vertical="center"/>
    </xf>
    <xf numFmtId="0" fontId="4" fillId="0" borderId="1" xfId="3" applyFont="1" applyBorder="1" applyAlignment="1">
      <alignment horizontal="right" vertical="center"/>
    </xf>
    <xf numFmtId="0" fontId="4" fillId="0" borderId="1" xfId="3" applyFont="1" applyBorder="1" applyAlignment="1">
      <alignment horizontal="left" textRotation="45"/>
    </xf>
    <xf numFmtId="9" fontId="6" fillId="0" borderId="1" xfId="3" applyNumberFormat="1" applyFont="1" applyBorder="1" applyAlignment="1">
      <alignment horizontal="left" textRotation="45"/>
    </xf>
    <xf numFmtId="0" fontId="6" fillId="0" borderId="1" xfId="3" applyFont="1" applyBorder="1" applyAlignment="1">
      <alignment horizontal="left" textRotation="45"/>
    </xf>
    <xf numFmtId="0" fontId="5" fillId="0" borderId="1" xfId="2" applyFont="1" applyBorder="1" applyAlignment="1">
      <alignment horizontal="left"/>
    </xf>
    <xf numFmtId="0" fontId="5" fillId="0" borderId="1" xfId="2" applyFont="1" applyBorder="1" applyAlignment="1">
      <alignment horizontal="right"/>
    </xf>
    <xf numFmtId="164" fontId="5" fillId="0" borderId="1" xfId="2" applyNumberFormat="1" applyFont="1" applyBorder="1" applyAlignment="1">
      <alignment horizontal="right"/>
    </xf>
    <xf numFmtId="0" fontId="5" fillId="0" borderId="0" xfId="2" applyFont="1" applyBorder="1" applyAlignment="1">
      <alignment horizontal="left"/>
    </xf>
    <xf numFmtId="0" fontId="5" fillId="0" borderId="0" xfId="2" applyFont="1" applyBorder="1" applyAlignment="1">
      <alignment horizontal="right"/>
    </xf>
    <xf numFmtId="164" fontId="4" fillId="0" borderId="1" xfId="2" applyNumberFormat="1" applyFont="1" applyBorder="1" applyAlignment="1">
      <alignment horizontal="right"/>
    </xf>
    <xf numFmtId="0" fontId="4" fillId="0" borderId="0" xfId="2" applyFont="1" applyBorder="1" applyAlignment="1">
      <alignment horizontal="right" vertical="center" wrapText="1"/>
    </xf>
    <xf numFmtId="0" fontId="4" fillId="0" borderId="1" xfId="2" applyFont="1" applyBorder="1" applyAlignment="1">
      <alignment horizontal="right" vertical="center" wrapText="1"/>
    </xf>
    <xf numFmtId="0" fontId="4" fillId="0" borderId="1" xfId="2" applyFont="1" applyBorder="1" applyAlignment="1">
      <alignment horizontal="left" vertical="center" wrapText="1"/>
    </xf>
    <xf numFmtId="0" fontId="5" fillId="0" borderId="3" xfId="2" applyFont="1" applyBorder="1" applyAlignment="1">
      <alignment horizontal="left"/>
    </xf>
    <xf numFmtId="0" fontId="5" fillId="0" borderId="3" xfId="2" applyFont="1" applyBorder="1"/>
    <xf numFmtId="0" fontId="4" fillId="0" borderId="3" xfId="2" applyFont="1" applyBorder="1"/>
    <xf numFmtId="0" fontId="5" fillId="0" borderId="2" xfId="2" applyFont="1" applyBorder="1" applyAlignment="1">
      <alignment horizontal="left"/>
    </xf>
    <xf numFmtId="0" fontId="5" fillId="0" borderId="2" xfId="2" applyFont="1" applyBorder="1"/>
    <xf numFmtId="0" fontId="4" fillId="0" borderId="2" xfId="2" applyFont="1" applyBorder="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1" applyFont="1" applyAlignment="1" applyProtection="1">
      <alignment horizontal="left" vertical="center"/>
    </xf>
    <xf numFmtId="0" fontId="23" fillId="0" borderId="0" xfId="1" applyFont="1" applyAlignment="1" applyProtection="1">
      <alignment vertical="center"/>
    </xf>
    <xf numFmtId="0" fontId="9" fillId="0" borderId="0" xfId="0" applyFont="1"/>
    <xf numFmtId="0" fontId="24" fillId="0" borderId="0" xfId="0" applyFont="1"/>
    <xf numFmtId="0" fontId="25" fillId="0" borderId="0" xfId="0" applyFont="1"/>
    <xf numFmtId="0" fontId="26" fillId="0" borderId="0" xfId="0" applyFont="1"/>
    <xf numFmtId="0" fontId="25" fillId="0" borderId="0" xfId="2" applyFont="1"/>
    <xf numFmtId="0" fontId="6" fillId="0" borderId="1" xfId="2" applyFont="1" applyBorder="1" applyAlignment="1">
      <alignment horizontal="right" vertical="center" wrapText="1"/>
    </xf>
    <xf numFmtId="0" fontId="6" fillId="0" borderId="1" xfId="2" applyFont="1" applyBorder="1"/>
    <xf numFmtId="0" fontId="5" fillId="0" borderId="1" xfId="2" applyFont="1" applyBorder="1" applyAlignment="1">
      <alignment horizontal="right" vertical="center" wrapText="1"/>
    </xf>
    <xf numFmtId="0" fontId="5" fillId="0" borderId="0" xfId="2" applyFont="1" applyBorder="1" applyAlignment="1">
      <alignment horizontal="right" vertical="center" wrapText="1"/>
    </xf>
    <xf numFmtId="3" fontId="10" fillId="0" borderId="0" xfId="0" applyNumberFormat="1" applyFont="1" applyAlignment="1">
      <alignment horizontal="right"/>
    </xf>
    <xf numFmtId="0" fontId="13" fillId="0" borderId="0" xfId="1" applyAlignment="1" applyProtection="1">
      <alignment horizontal="right"/>
    </xf>
    <xf numFmtId="3" fontId="14" fillId="0" borderId="0" xfId="0" applyNumberFormat="1" applyFont="1" applyAlignment="1">
      <alignment horizontal="right"/>
    </xf>
    <xf numFmtId="0" fontId="9" fillId="0" borderId="0" xfId="3" applyFont="1" applyFill="1" applyAlignment="1">
      <alignment horizontal="right"/>
    </xf>
    <xf numFmtId="0" fontId="4" fillId="0" borderId="0" xfId="0" applyFont="1" applyFill="1" applyAlignment="1">
      <alignment horizontal="right"/>
    </xf>
    <xf numFmtId="0" fontId="4" fillId="0" borderId="1" xfId="0" applyFont="1" applyFill="1" applyBorder="1" applyAlignment="1">
      <alignment horizontal="right"/>
    </xf>
    <xf numFmtId="0" fontId="5" fillId="0" borderId="1" xfId="0" applyFont="1" applyFill="1" applyBorder="1" applyAlignment="1">
      <alignment horizontal="right"/>
    </xf>
    <xf numFmtId="0" fontId="10" fillId="0" borderId="0" xfId="0" applyFont="1" applyAlignment="1">
      <alignment horizontal="left"/>
    </xf>
    <xf numFmtId="0" fontId="13" fillId="0" borderId="0" xfId="1" applyAlignment="1" applyProtection="1">
      <alignment horizontal="left"/>
    </xf>
    <xf numFmtId="0" fontId="5" fillId="0" borderId="0" xfId="0" applyFont="1" applyFill="1" applyAlignment="1">
      <alignment horizontal="left"/>
    </xf>
    <xf numFmtId="0" fontId="4" fillId="0" borderId="1" xfId="0" applyFont="1" applyFill="1" applyBorder="1" applyAlignment="1">
      <alignment horizontal="left"/>
    </xf>
    <xf numFmtId="0" fontId="5" fillId="0" borderId="1" xfId="0" applyFont="1" applyFill="1" applyBorder="1" applyAlignment="1">
      <alignment horizontal="left"/>
    </xf>
    <xf numFmtId="3" fontId="9" fillId="0" borderId="0" xfId="0" applyNumberFormat="1" applyFont="1" applyAlignment="1">
      <alignment horizontal="right"/>
    </xf>
    <xf numFmtId="3" fontId="24" fillId="0" borderId="0" xfId="0" applyNumberFormat="1" applyFont="1" applyAlignment="1">
      <alignment horizontal="right"/>
    </xf>
    <xf numFmtId="0" fontId="9" fillId="0" borderId="0" xfId="0" applyFont="1" applyFill="1" applyAlignment="1">
      <alignment horizontal="right"/>
    </xf>
    <xf numFmtId="0" fontId="23" fillId="0" borderId="0" xfId="1" applyFont="1" applyFill="1" applyAlignment="1" applyProtection="1">
      <alignment horizontal="left" vertical="center"/>
    </xf>
    <xf numFmtId="0" fontId="4" fillId="0" borderId="1" xfId="2" applyFont="1" applyBorder="1" applyAlignment="1">
      <alignment horizontal="left" vertical="center"/>
    </xf>
    <xf numFmtId="0" fontId="4" fillId="0" borderId="1" xfId="2" applyFont="1" applyBorder="1" applyAlignment="1">
      <alignment horizontal="right" vertical="center"/>
    </xf>
    <xf numFmtId="0" fontId="4" fillId="0" borderId="0" xfId="2" applyFont="1" applyBorder="1" applyAlignment="1">
      <alignment horizontal="right" vertical="center"/>
    </xf>
    <xf numFmtId="164" fontId="5" fillId="0" borderId="1" xfId="2" applyNumberFormat="1" applyFont="1" applyBorder="1" applyAlignment="1">
      <alignment horizontal="right" vertical="center" wrapText="1"/>
    </xf>
    <xf numFmtId="164" fontId="4" fillId="0" borderId="1" xfId="2" applyNumberFormat="1" applyFont="1" applyBorder="1"/>
    <xf numFmtId="3" fontId="5" fillId="0" borderId="1" xfId="0" applyNumberFormat="1" applyFont="1" applyFill="1" applyBorder="1" applyAlignment="1">
      <alignment horizontal="right" vertical="center"/>
    </xf>
    <xf numFmtId="3" fontId="5" fillId="0" borderId="1" xfId="0" applyNumberFormat="1" applyFont="1" applyBorder="1"/>
    <xf numFmtId="3" fontId="5" fillId="0" borderId="1" xfId="2" applyNumberFormat="1" applyFont="1" applyBorder="1" applyAlignment="1">
      <alignment horizontal="right"/>
    </xf>
    <xf numFmtId="3" fontId="4" fillId="0" borderId="1" xfId="2" applyNumberFormat="1" applyFont="1" applyBorder="1" applyAlignment="1">
      <alignment horizontal="right"/>
    </xf>
    <xf numFmtId="3" fontId="9" fillId="0" borderId="0" xfId="2" applyNumberFormat="1" applyFont="1"/>
    <xf numFmtId="3" fontId="10" fillId="0" borderId="0" xfId="2" applyNumberFormat="1" applyFont="1"/>
    <xf numFmtId="3" fontId="4" fillId="0" borderId="1" xfId="2" applyNumberFormat="1" applyFont="1" applyBorder="1" applyAlignment="1">
      <alignment horizontal="right" vertical="center" wrapText="1"/>
    </xf>
    <xf numFmtId="3" fontId="5" fillId="0" borderId="1" xfId="2" applyNumberFormat="1" applyFont="1" applyBorder="1"/>
    <xf numFmtId="3" fontId="4" fillId="0" borderId="1" xfId="2" applyNumberFormat="1" applyFont="1" applyBorder="1"/>
    <xf numFmtId="3" fontId="5" fillId="0" borderId="0" xfId="2" applyNumberFormat="1" applyFont="1" applyBorder="1"/>
    <xf numFmtId="3" fontId="4" fillId="0" borderId="0" xfId="2" applyNumberFormat="1" applyFont="1" applyBorder="1"/>
    <xf numFmtId="3" fontId="5" fillId="0" borderId="3" xfId="2" applyNumberFormat="1" applyFont="1" applyBorder="1"/>
    <xf numFmtId="3" fontId="4" fillId="0" borderId="3" xfId="2" applyNumberFormat="1" applyFont="1" applyBorder="1"/>
    <xf numFmtId="3" fontId="5" fillId="0" borderId="2" xfId="2" applyNumberFormat="1" applyFont="1" applyBorder="1"/>
    <xf numFmtId="3" fontId="4" fillId="0" borderId="2" xfId="2" applyNumberFormat="1" applyFont="1" applyBorder="1"/>
    <xf numFmtId="3" fontId="13" fillId="0" borderId="0" xfId="1" applyNumberFormat="1" applyAlignment="1" applyProtection="1">
      <alignment horizontal="right"/>
    </xf>
    <xf numFmtId="3" fontId="9" fillId="0" borderId="0" xfId="3" applyNumberFormat="1" applyFont="1" applyFill="1" applyAlignment="1">
      <alignment horizontal="right"/>
    </xf>
    <xf numFmtId="3" fontId="10" fillId="0" borderId="0" xfId="0" applyNumberFormat="1" applyFont="1" applyFill="1" applyAlignment="1">
      <alignment horizontal="right"/>
    </xf>
    <xf numFmtId="3" fontId="5" fillId="0" borderId="0" xfId="0" applyNumberFormat="1" applyFont="1" applyFill="1" applyAlignment="1">
      <alignment horizontal="right"/>
    </xf>
    <xf numFmtId="3" fontId="4" fillId="0" borderId="1" xfId="0" applyNumberFormat="1" applyFont="1" applyFill="1" applyBorder="1" applyAlignment="1">
      <alignment horizontal="right"/>
    </xf>
    <xf numFmtId="3" fontId="5" fillId="0" borderId="1" xfId="0" applyNumberFormat="1" applyFont="1" applyFill="1" applyBorder="1" applyAlignment="1">
      <alignment horizontal="right"/>
    </xf>
    <xf numFmtId="0" fontId="8" fillId="0" borderId="0" xfId="0" applyNumberFormat="1" applyFont="1" applyBorder="1" applyAlignment="1">
      <alignment horizontal="left" vertical="center"/>
    </xf>
    <xf numFmtId="3" fontId="8" fillId="0" borderId="0" xfId="0" applyNumberFormat="1" applyFont="1" applyBorder="1" applyAlignment="1">
      <alignment vertical="center"/>
    </xf>
    <xf numFmtId="3" fontId="8" fillId="0" borderId="0" xfId="0" applyNumberFormat="1" applyFont="1" applyFill="1" applyBorder="1" applyAlignment="1">
      <alignment horizontal="right" vertical="center"/>
    </xf>
    <xf numFmtId="3" fontId="27" fillId="0" borderId="0" xfId="0" applyNumberFormat="1" applyFont="1" applyBorder="1" applyAlignment="1">
      <alignment vertical="center"/>
    </xf>
    <xf numFmtId="0" fontId="8" fillId="0" borderId="0" xfId="0" applyFont="1"/>
    <xf numFmtId="0" fontId="5" fillId="0" borderId="1" xfId="0" applyFont="1" applyFill="1" applyBorder="1" applyAlignment="1">
      <alignment vertical="center"/>
    </xf>
    <xf numFmtId="3" fontId="5" fillId="0" borderId="0" xfId="2" applyNumberFormat="1" applyFont="1" applyBorder="1" applyAlignment="1">
      <alignment horizontal="right" vertical="center" wrapText="1"/>
    </xf>
    <xf numFmtId="3" fontId="5" fillId="0" borderId="0" xfId="0" applyNumberFormat="1" applyFont="1" applyFill="1" applyAlignment="1"/>
    <xf numFmtId="0" fontId="28" fillId="0" borderId="0" xfId="5" applyFont="1"/>
    <xf numFmtId="164" fontId="7" fillId="0" borderId="1" xfId="4" applyNumberFormat="1" applyFont="1" applyFill="1" applyBorder="1" applyAlignment="1">
      <alignment vertical="center"/>
    </xf>
    <xf numFmtId="0" fontId="5" fillId="0" borderId="1" xfId="0" quotePrefix="1" applyFont="1" applyBorder="1" applyAlignment="1">
      <alignment horizontal="center" vertical="center"/>
    </xf>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cellXfs>
  <cellStyles count="6">
    <cellStyle name="Lien hypertexte" xfId="1" builtinId="8"/>
    <cellStyle name="Normal" xfId="0" builtinId="0"/>
    <cellStyle name="Normal 2" xfId="5"/>
    <cellStyle name="Normal_Chap 08 Bilan 2007" xfId="2"/>
    <cellStyle name="Normal_NATIOSOR" xfId="3"/>
    <cellStyle name="Pourcentage"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plotArea>
      <c:layout/>
      <c:lineChart>
        <c:grouping val="standard"/>
        <c:ser>
          <c:idx val="0"/>
          <c:order val="0"/>
          <c:spPr>
            <a:ln>
              <a:solidFill>
                <a:schemeClr val="tx2"/>
              </a:solidFill>
            </a:ln>
          </c:spPr>
          <c:marker>
            <c:symbol val="none"/>
          </c:marker>
          <c:cat>
            <c:numRef>
              <c:f>filmsort!$A$8:$A$48</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filmsort!$G$8:$G$48</c:f>
              <c:numCache>
                <c:formatCode>General</c:formatCode>
                <c:ptCount val="41"/>
                <c:pt idx="0">
                  <c:v>707</c:v>
                </c:pt>
                <c:pt idx="1">
                  <c:v>639</c:v>
                </c:pt>
                <c:pt idx="2">
                  <c:v>703</c:v>
                </c:pt>
                <c:pt idx="3">
                  <c:v>689</c:v>
                </c:pt>
                <c:pt idx="4">
                  <c:v>688</c:v>
                </c:pt>
                <c:pt idx="5" formatCode="#,##0">
                  <c:v>694</c:v>
                </c:pt>
                <c:pt idx="6" formatCode="#,##0">
                  <c:v>672</c:v>
                </c:pt>
                <c:pt idx="7" formatCode="#,##0">
                  <c:v>590</c:v>
                </c:pt>
                <c:pt idx="8" formatCode="#,##0">
                  <c:v>568</c:v>
                </c:pt>
                <c:pt idx="9" formatCode="#,##0">
                  <c:v>492</c:v>
                </c:pt>
                <c:pt idx="10" formatCode="#,##0">
                  <c:v>456</c:v>
                </c:pt>
                <c:pt idx="11" formatCode="#,##0">
                  <c:v>436</c:v>
                </c:pt>
                <c:pt idx="12" formatCode="#,##0">
                  <c:v>433</c:v>
                </c:pt>
                <c:pt idx="13" formatCode="#,##0">
                  <c:v>431</c:v>
                </c:pt>
                <c:pt idx="14" formatCode="#,##0">
                  <c:v>366</c:v>
                </c:pt>
                <c:pt idx="15" formatCode="#,##0">
                  <c:v>370</c:v>
                </c:pt>
                <c:pt idx="16" formatCode="#,##0">
                  <c:v>438</c:v>
                </c:pt>
                <c:pt idx="17" formatCode="#,##0">
                  <c:v>390</c:v>
                </c:pt>
                <c:pt idx="18" formatCode="#,##0">
                  <c:v>395</c:v>
                </c:pt>
                <c:pt idx="19" formatCode="#,##0">
                  <c:v>409</c:v>
                </c:pt>
                <c:pt idx="20" formatCode="#,##0">
                  <c:v>374</c:v>
                </c:pt>
                <c:pt idx="21" formatCode="#,##0">
                  <c:v>399</c:v>
                </c:pt>
                <c:pt idx="22" formatCode="#,##0">
                  <c:v>421</c:v>
                </c:pt>
                <c:pt idx="23" formatCode="#,##0">
                  <c:v>455</c:v>
                </c:pt>
                <c:pt idx="24" formatCode="#,##0">
                  <c:v>534</c:v>
                </c:pt>
                <c:pt idx="25" formatCode="#,##0">
                  <c:v>532</c:v>
                </c:pt>
                <c:pt idx="26" formatCode="#,##0">
                  <c:v>504</c:v>
                </c:pt>
                <c:pt idx="27" formatCode="#,##0">
                  <c:v>487</c:v>
                </c:pt>
                <c:pt idx="28" formatCode="#,##0">
                  <c:v>509</c:v>
                </c:pt>
                <c:pt idx="29" formatCode="#,##0">
                  <c:v>559</c:v>
                </c:pt>
                <c:pt idx="30" formatCode="#,##0">
                  <c:v>550</c:v>
                </c:pt>
                <c:pt idx="31" formatCode="#,##0">
                  <c:v>589</c:v>
                </c:pt>
                <c:pt idx="32" formatCode="#,##0">
                  <c:v>573</c:v>
                </c:pt>
                <c:pt idx="33" formatCode="#,##0">
                  <c:v>555</c:v>
                </c:pt>
                <c:pt idx="34" formatCode="#,##0">
                  <c:v>588</c:v>
                </c:pt>
                <c:pt idx="35" formatCode="#,##0">
                  <c:v>579</c:v>
                </c:pt>
                <c:pt idx="36" formatCode="#,##0">
                  <c:v>594</c:v>
                </c:pt>
                <c:pt idx="37" formatCode="#,##0">
                  <c:v>615</c:v>
                </c:pt>
                <c:pt idx="38" formatCode="#,##0">
                  <c:v>654</c:v>
                </c:pt>
                <c:pt idx="39" formatCode="#,##0">
                  <c:v>663</c:v>
                </c:pt>
                <c:pt idx="40" formatCode="#,##0">
                  <c:v>654</c:v>
                </c:pt>
              </c:numCache>
            </c:numRef>
          </c:val>
        </c:ser>
        <c:marker val="1"/>
        <c:axId val="162580736"/>
        <c:axId val="163557760"/>
      </c:lineChart>
      <c:catAx>
        <c:axId val="162580736"/>
        <c:scaling>
          <c:orientation val="minMax"/>
        </c:scaling>
        <c:axPos val="b"/>
        <c:numFmt formatCode="General" sourceLinked="1"/>
        <c:tickLblPos val="nextTo"/>
        <c:crossAx val="163557760"/>
        <c:crosses val="autoZero"/>
        <c:auto val="1"/>
        <c:lblAlgn val="ctr"/>
        <c:lblOffset val="100"/>
      </c:catAx>
      <c:valAx>
        <c:axId val="163557760"/>
        <c:scaling>
          <c:orientation val="minMax"/>
          <c:max val="750"/>
          <c:min val="350"/>
        </c:scaling>
        <c:axPos val="l"/>
        <c:majorGridlines/>
        <c:numFmt formatCode="General" sourceLinked="1"/>
        <c:tickLblPos val="nextTo"/>
        <c:crossAx val="162580736"/>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704850</xdr:colOff>
      <xdr:row>1</xdr:row>
      <xdr:rowOff>152400</xdr:rowOff>
    </xdr:to>
    <xdr:pic>
      <xdr:nvPicPr>
        <xdr:cNvPr id="2050" name="Picture 2" descr="image_galler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9525" y="28575"/>
          <a:ext cx="14573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12</xdr:col>
      <xdr:colOff>0</xdr:colOff>
      <xdr:row>20</xdr:row>
      <xdr:rowOff>9525</xdr:rowOff>
    </xdr:to>
    <xdr:sp macro="" textlink="">
      <xdr:nvSpPr>
        <xdr:cNvPr id="1025" name="Rectangle 1"/>
        <xdr:cNvSpPr>
          <a:spLocks noChangeArrowheads="1"/>
        </xdr:cNvSpPr>
      </xdr:nvSpPr>
      <xdr:spPr bwMode="auto">
        <a:xfrm>
          <a:off x="381000" y="1009650"/>
          <a:ext cx="8382000" cy="2276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fr-FR" sz="1000" b="1" i="1" u="none" strike="noStrike" baseline="0">
              <a:solidFill>
                <a:srgbClr val="000000"/>
              </a:solidFill>
              <a:latin typeface="Arial"/>
              <a:cs typeface="Arial"/>
            </a:rPr>
            <a:t>Autorisation d'exercice</a:t>
          </a:r>
          <a:endParaRPr lang="fr-FR" sz="1000" b="0" i="0" u="none" strike="noStrike" baseline="0">
            <a:solidFill>
              <a:srgbClr val="000000"/>
            </a:solidFill>
            <a:latin typeface="Arial"/>
            <a:cs typeface="Arial"/>
          </a:endParaRPr>
        </a:p>
        <a:p>
          <a:pPr algn="l" rtl="0">
            <a:lnSpc>
              <a:spcPts val="1100"/>
            </a:lnSpc>
            <a:defRPr sz="1000"/>
          </a:pPr>
          <a:r>
            <a:rPr lang="fr-FR" sz="1000" b="0" i="0" u="none" strike="noStrike" baseline="0">
              <a:solidFill>
                <a:srgbClr val="000000"/>
              </a:solidFill>
              <a:latin typeface="Arial"/>
              <a:cs typeface="Arial"/>
            </a:rPr>
            <a:t>Comme toutes les entreprises appartenant à l'une des branches de l'industrie cinématographique, les sociétés de distribution ne peuvent exercer leur activité qu'après l'obtention d'une autorisation d'exercice de la profession délivrée par la directrice générale du CNC (décision réglementaire n° 12 du 2 mars 1948 modifiée).</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Films en première exclusivité</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Sont considérés comme nouvellement sortis en France les longs métrages inédits en salles. L'ensemble des films nouveaux regroupe ainsi les oeuvres ayant fait l'objet d'une sortie commerciale nationale.</a:t>
          </a:r>
        </a:p>
        <a:p>
          <a:pPr algn="l" rtl="0">
            <a:defRPr sz="1000"/>
          </a:pPr>
          <a:endParaRPr lang="fr-FR" sz="1000" b="0" i="0" u="none" strike="noStrike" baseline="0">
            <a:solidFill>
              <a:srgbClr val="000000"/>
            </a:solidFill>
            <a:latin typeface="Arial"/>
            <a:cs typeface="Arial"/>
          </a:endParaRPr>
        </a:p>
        <a:p>
          <a:pPr algn="l" rtl="0">
            <a:defRPr sz="1000"/>
          </a:pPr>
          <a:r>
            <a:rPr lang="fr-FR" sz="1000" b="1" i="1" u="none" strike="noStrike" baseline="0">
              <a:solidFill>
                <a:srgbClr val="000000"/>
              </a:solidFill>
              <a:latin typeface="Arial"/>
              <a:cs typeface="Arial"/>
            </a:rPr>
            <a:t>Genre des films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Les genres qui figurent dans les tableaux suivants proviennent d'informations relevées dans la presse ou sur internet.</a:t>
          </a:r>
        </a:p>
        <a:p>
          <a:pPr algn="l" rtl="0">
            <a:defRPr sz="1000"/>
          </a:pPr>
          <a:endParaRPr lang="fr-FR" sz="1000" b="0" i="0" u="none" strike="noStrike" baseline="0">
            <a:solidFill>
              <a:srgbClr val="000000"/>
            </a:solidFill>
            <a:latin typeface="Arial"/>
            <a:cs typeface="Arial"/>
          </a:endParaRPr>
        </a:p>
        <a:p>
          <a:pPr rtl="0"/>
          <a:r>
            <a:rPr lang="fr-FR" sz="1000" b="1" i="1" baseline="0">
              <a:effectLst/>
              <a:latin typeface="Arial" pitchFamily="34" charset="0"/>
              <a:ea typeface="+mn-ea"/>
              <a:cs typeface="Arial" pitchFamily="34" charset="0"/>
            </a:rPr>
            <a:t>Etablissements en première semaine d'exploitation</a:t>
          </a:r>
        </a:p>
        <a:p>
          <a:pPr rtl="0"/>
          <a:r>
            <a:rPr lang="fr-FR" sz="1000" b="0" i="0" baseline="0">
              <a:effectLst/>
              <a:latin typeface="Arial" pitchFamily="34" charset="0"/>
              <a:ea typeface="+mn-ea"/>
              <a:cs typeface="Arial" pitchFamily="34" charset="0"/>
            </a:rPr>
            <a:t>Le nombre d'établissements pour un film correspond au nombre d'établissements ayant projeté le film lors de sa première semaine d'exploitation en salles.</a:t>
          </a:r>
          <a:endParaRPr lang="fr-FR" sz="1000">
            <a:effectLst/>
            <a:latin typeface="Arial" pitchFamily="34" charset="0"/>
            <a:cs typeface="Arial" pitchFamily="34" charset="0"/>
          </a:endParaRPr>
        </a:p>
      </xdr:txBody>
    </xdr:sp>
    <xdr:clientData/>
  </xdr:twoCellAnchor>
  <xdr:twoCellAnchor>
    <xdr:from>
      <xdr:col>1</xdr:col>
      <xdr:colOff>0</xdr:colOff>
      <xdr:row>24</xdr:row>
      <xdr:rowOff>0</xdr:rowOff>
    </xdr:from>
    <xdr:to>
      <xdr:col>12</xdr:col>
      <xdr:colOff>0</xdr:colOff>
      <xdr:row>28</xdr:row>
      <xdr:rowOff>19050</xdr:rowOff>
    </xdr:to>
    <xdr:sp macro="" textlink="">
      <xdr:nvSpPr>
        <xdr:cNvPr id="1026" name="Rectangle 2"/>
        <xdr:cNvSpPr>
          <a:spLocks noChangeArrowheads="1"/>
        </xdr:cNvSpPr>
      </xdr:nvSpPr>
      <xdr:spPr bwMode="auto">
        <a:xfrm>
          <a:off x="381000" y="4933950"/>
          <a:ext cx="8382000" cy="666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Les statistiques sur les distributeurs sont obtenues à partir des statistiques issues des encaissements d'exploitation perçues par les distributeurs (information contenues dans les bordereaux de recettes).</a:t>
          </a:r>
        </a:p>
        <a:p>
          <a:pPr algn="l" rtl="0">
            <a:defRPr sz="1000"/>
          </a:pPr>
          <a:r>
            <a:rPr lang="fr-FR" sz="1000" b="0" i="0" u="none" strike="noStrike" baseline="0">
              <a:solidFill>
                <a:srgbClr val="000000"/>
              </a:solidFill>
              <a:latin typeface="Arial"/>
              <a:cs typeface="Arial"/>
            </a:rPr>
            <a:t>Les statistiques sur les films distribués sont issues des traitements des bordereaux de recettes des salles de cinéma et du suivi annuel des sorties en salles via la presse et Internet.</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11</xdr:row>
      <xdr:rowOff>95250</xdr:rowOff>
    </xdr:from>
    <xdr:to>
      <xdr:col>16</xdr:col>
      <xdr:colOff>123825</xdr:colOff>
      <xdr:row>31</xdr:row>
      <xdr:rowOff>114300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5:B28"/>
  <sheetViews>
    <sheetView showGridLines="0" workbookViewId="0">
      <selection activeCell="A8" sqref="A8"/>
    </sheetView>
  </sheetViews>
  <sheetFormatPr baseColWidth="10" defaultRowHeight="12.75"/>
  <cols>
    <col min="1" max="1" width="11.42578125" style="21"/>
    <col min="2" max="2" width="74.42578125" style="21" bestFit="1" customWidth="1"/>
    <col min="3" max="16384" width="11.42578125" style="21"/>
  </cols>
  <sheetData>
    <row r="5" spans="1:2" s="22" customFormat="1" ht="26.25">
      <c r="A5" s="22" t="s">
        <v>65</v>
      </c>
    </row>
    <row r="8" spans="1:2">
      <c r="A8" s="157" t="s">
        <v>145</v>
      </c>
    </row>
    <row r="10" spans="1:2" s="50" customFormat="1" ht="21" customHeight="1">
      <c r="B10" s="51" t="s">
        <v>51</v>
      </c>
    </row>
    <row r="11" spans="1:2" s="50" customFormat="1" ht="21" customHeight="1">
      <c r="B11" s="51"/>
    </row>
    <row r="12" spans="1:2" s="50" customFormat="1" ht="21" customHeight="1">
      <c r="A12" s="93" t="s">
        <v>65</v>
      </c>
      <c r="B12" s="51"/>
    </row>
    <row r="13" spans="1:2" s="95" customFormat="1" ht="21" customHeight="1">
      <c r="B13" s="97" t="s">
        <v>66</v>
      </c>
    </row>
    <row r="14" spans="1:2" s="95" customFormat="1" ht="21" customHeight="1">
      <c r="B14" s="96" t="s">
        <v>67</v>
      </c>
    </row>
    <row r="15" spans="1:2" s="95" customFormat="1" ht="21" customHeight="1">
      <c r="B15" s="97" t="s">
        <v>69</v>
      </c>
    </row>
    <row r="16" spans="1:2" s="95" customFormat="1" ht="21" customHeight="1">
      <c r="B16" s="97" t="s">
        <v>70</v>
      </c>
    </row>
    <row r="17" spans="1:2" s="94" customFormat="1" ht="21" customHeight="1">
      <c r="B17" s="97" t="s">
        <v>71</v>
      </c>
    </row>
    <row r="18" spans="1:2" s="95" customFormat="1" ht="21" customHeight="1">
      <c r="B18" s="122" t="s">
        <v>68</v>
      </c>
    </row>
    <row r="19" spans="1:2" s="94" customFormat="1" ht="21" customHeight="1">
      <c r="B19" s="122" t="s">
        <v>72</v>
      </c>
    </row>
    <row r="20" spans="1:2" s="94" customFormat="1" ht="21" customHeight="1">
      <c r="B20" s="122" t="s">
        <v>73</v>
      </c>
    </row>
    <row r="21" spans="1:2" s="94" customFormat="1" ht="21" customHeight="1">
      <c r="B21" s="122"/>
    </row>
    <row r="22" spans="1:2" s="95" customFormat="1" ht="21" customHeight="1">
      <c r="B22" s="97" t="s">
        <v>121</v>
      </c>
    </row>
    <row r="23" spans="1:2" s="50" customFormat="1" ht="21" customHeight="1">
      <c r="B23" s="52"/>
    </row>
    <row r="24" spans="1:2" s="50" customFormat="1" ht="21" customHeight="1">
      <c r="A24" s="93" t="s">
        <v>116</v>
      </c>
      <c r="B24" s="51"/>
    </row>
    <row r="25" spans="1:2" s="95" customFormat="1" ht="21" customHeight="1">
      <c r="B25" s="97" t="s">
        <v>66</v>
      </c>
    </row>
    <row r="26" spans="1:2" s="95" customFormat="1" ht="21" customHeight="1">
      <c r="B26" s="97" t="s">
        <v>74</v>
      </c>
    </row>
    <row r="27" spans="1:2" s="95" customFormat="1" ht="21" customHeight="1">
      <c r="B27" s="97" t="s">
        <v>75</v>
      </c>
    </row>
    <row r="28" spans="1:2" s="95" customFormat="1" ht="21" customHeight="1">
      <c r="B28" s="122" t="s">
        <v>76</v>
      </c>
    </row>
  </sheetData>
  <phoneticPr fontId="12" type="noConversion"/>
  <hyperlinks>
    <hyperlink ref="B13" location="filmsort!A1" display="Films en première exclusivité"/>
    <hyperlink ref="B14" location="natiosort!A1" display="Films en première exclusivité selon leur nationalité"/>
    <hyperlink ref="B15" location="AE!A1" display="Films Art et Essai en première exclusivité"/>
    <hyperlink ref="B16" location="Genre!A1" display="Genre des films en première exclusivité"/>
    <hyperlink ref="B18" location="Saisonnalité!A1" display="Rythme des sorties"/>
    <hyperlink ref="B10" location="Définitions!A1" display="Définitions et sources"/>
    <hyperlink ref="B22" location="CopiesNatio!A1" display="Selon la nationalité (France, USA, Europe, Autres)"/>
    <hyperlink ref="B25" location="CopiesMoyNatio!A1" display="Selon la nationalité (France, USA, Europe, Autres)"/>
    <hyperlink ref="B26" location="CopiesMoyAE!A1" display="Selon la recommandation Art et Essai"/>
    <hyperlink ref="B27" location="CopiesMoyGenre!A1" display="Selon le genre"/>
    <hyperlink ref="B28" location="CopiesMoySaisonnalité!A1" display="Selon le mois de sortie"/>
    <hyperlink ref="B17" location="Interdiction!A1" display="Selon le type de visa (tous publics et interdiction)"/>
    <hyperlink ref="B19" location="TrancheCopies!A1" display="Selon le nombre d'établissements en première semaine et la nationalité (France, USA, Europe, Autres)"/>
    <hyperlink ref="B20" location="FilmRégionCNC!A1" display="Selon la région cinématographique"/>
  </hyperlinks>
  <pageMargins left="0.78740157480314965" right="0.78740157480314965" top="0.98425196850393704" bottom="0.98425196850393704" header="0.51181102362204722" footer="0.51181102362204722"/>
  <pageSetup paperSize="9" scale="7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dimension ref="A1:M25"/>
  <sheetViews>
    <sheetView workbookViewId="0"/>
  </sheetViews>
  <sheetFormatPr baseColWidth="10" defaultRowHeight="12.75"/>
  <cols>
    <col min="1" max="1" width="9.85546875" style="41" customWidth="1"/>
    <col min="2" max="2" width="5.28515625" style="41" bestFit="1" customWidth="1"/>
    <col min="3" max="3" width="8" style="41" bestFit="1" customWidth="1"/>
    <col min="4" max="4" width="5.7109375" style="41" bestFit="1" customWidth="1"/>
    <col min="5" max="5" width="8.85546875" style="41" bestFit="1" customWidth="1"/>
    <col min="6" max="6" width="4.28515625" style="41" bestFit="1" customWidth="1"/>
    <col min="7" max="7" width="4.85546875" style="41" bestFit="1" customWidth="1"/>
    <col min="8" max="8" width="8.42578125" style="41" bestFit="1" customWidth="1"/>
    <col min="9" max="9" width="10.140625" style="41" bestFit="1" customWidth="1"/>
    <col min="10" max="10" width="6" style="41" bestFit="1" customWidth="1"/>
    <col min="11" max="11" width="5.42578125" style="41" bestFit="1" customWidth="1"/>
    <col min="12" max="13" width="6.5703125" style="41" bestFit="1" customWidth="1"/>
    <col min="14" max="16384" width="11.42578125" style="41"/>
  </cols>
  <sheetData>
    <row r="1" spans="1:13" s="21" customFormat="1">
      <c r="B1" s="25"/>
      <c r="C1" s="25"/>
      <c r="D1" s="25"/>
      <c r="E1" s="25"/>
      <c r="F1" s="25"/>
      <c r="G1" s="25"/>
      <c r="H1" s="25"/>
      <c r="I1" s="25"/>
      <c r="J1" s="25"/>
      <c r="K1" s="25"/>
      <c r="L1" s="25"/>
      <c r="M1" s="25"/>
    </row>
    <row r="2" spans="1:13" s="27" customFormat="1">
      <c r="A2" s="24" t="s">
        <v>123</v>
      </c>
      <c r="B2" s="26"/>
      <c r="C2" s="26"/>
      <c r="D2" s="26"/>
      <c r="E2" s="26"/>
      <c r="F2" s="26"/>
      <c r="G2" s="26"/>
      <c r="H2" s="26"/>
      <c r="I2" s="26"/>
      <c r="J2" s="26"/>
      <c r="K2" s="26"/>
      <c r="L2" s="26"/>
      <c r="M2" s="26"/>
    </row>
    <row r="3" spans="1:13" s="21" customFormat="1">
      <c r="B3" s="25"/>
      <c r="C3" s="25"/>
      <c r="D3" s="25"/>
      <c r="E3" s="25"/>
      <c r="F3" s="25"/>
      <c r="G3" s="25"/>
      <c r="H3" s="25"/>
      <c r="I3" s="25"/>
      <c r="J3" s="25"/>
      <c r="K3" s="25"/>
      <c r="L3" s="25"/>
      <c r="M3" s="25"/>
    </row>
    <row r="4" spans="1:13" s="21" customFormat="1">
      <c r="B4" s="25"/>
      <c r="C4" s="25"/>
      <c r="D4" s="25"/>
      <c r="E4" s="25"/>
      <c r="F4" s="25"/>
      <c r="G4" s="25"/>
      <c r="H4" s="25"/>
      <c r="I4" s="25"/>
      <c r="J4" s="25"/>
      <c r="K4" s="25"/>
      <c r="L4" s="25"/>
      <c r="M4" s="25"/>
    </row>
    <row r="5" spans="1:13">
      <c r="A5" s="40" t="s">
        <v>115</v>
      </c>
      <c r="B5" s="40"/>
      <c r="C5" s="40"/>
      <c r="D5" s="40"/>
      <c r="E5" s="40"/>
    </row>
    <row r="6" spans="1:13" ht="3" customHeight="1">
      <c r="A6" s="40"/>
      <c r="B6" s="40"/>
      <c r="C6" s="40"/>
      <c r="D6" s="40"/>
      <c r="E6" s="40"/>
    </row>
    <row r="7" spans="1:13" s="125" customFormat="1" ht="12">
      <c r="A7" s="123"/>
      <c r="B7" s="124" t="s">
        <v>9</v>
      </c>
      <c r="C7" s="124" t="s">
        <v>10</v>
      </c>
      <c r="D7" s="124" t="s">
        <v>11</v>
      </c>
      <c r="E7" s="124" t="s">
        <v>12</v>
      </c>
      <c r="F7" s="124" t="s">
        <v>13</v>
      </c>
      <c r="G7" s="124" t="s">
        <v>14</v>
      </c>
      <c r="H7" s="124" t="s">
        <v>15</v>
      </c>
      <c r="I7" s="124" t="s">
        <v>16</v>
      </c>
      <c r="J7" s="124" t="s">
        <v>17</v>
      </c>
      <c r="K7" s="124" t="s">
        <v>33</v>
      </c>
    </row>
    <row r="8" spans="1:13" s="42" customFormat="1" ht="12">
      <c r="A8" s="78">
        <v>2009</v>
      </c>
      <c r="B8" s="48">
        <v>582</v>
      </c>
      <c r="C8" s="48">
        <v>448</v>
      </c>
      <c r="D8" s="48">
        <v>494</v>
      </c>
      <c r="E8" s="48">
        <v>484</v>
      </c>
      <c r="F8" s="48">
        <v>418</v>
      </c>
      <c r="G8" s="48">
        <v>519</v>
      </c>
      <c r="H8" s="48">
        <v>510</v>
      </c>
      <c r="I8" s="48">
        <v>433</v>
      </c>
      <c r="J8" s="48">
        <v>360</v>
      </c>
      <c r="K8" s="136">
        <f>filmsort!G42</f>
        <v>588</v>
      </c>
    </row>
    <row r="9" spans="1:13" s="45" customFormat="1" ht="12">
      <c r="A9" s="78">
        <v>2010</v>
      </c>
      <c r="B9" s="48">
        <v>573</v>
      </c>
      <c r="C9" s="48">
        <v>457</v>
      </c>
      <c r="D9" s="48">
        <v>506</v>
      </c>
      <c r="E9" s="48">
        <v>506</v>
      </c>
      <c r="F9" s="48">
        <v>424</v>
      </c>
      <c r="G9" s="48">
        <v>497</v>
      </c>
      <c r="H9" s="48">
        <v>491</v>
      </c>
      <c r="I9" s="48">
        <v>437</v>
      </c>
      <c r="J9" s="48">
        <v>376</v>
      </c>
      <c r="K9" s="136">
        <f>filmsort!G43</f>
        <v>579</v>
      </c>
    </row>
    <row r="10" spans="1:13" s="45" customFormat="1" ht="12">
      <c r="A10" s="78">
        <v>2011</v>
      </c>
      <c r="B10" s="48">
        <v>583</v>
      </c>
      <c r="C10" s="48">
        <v>435</v>
      </c>
      <c r="D10" s="48">
        <v>513</v>
      </c>
      <c r="E10" s="48">
        <v>497</v>
      </c>
      <c r="F10" s="48">
        <v>422</v>
      </c>
      <c r="G10" s="48">
        <v>493</v>
      </c>
      <c r="H10" s="48">
        <v>491</v>
      </c>
      <c r="I10" s="48">
        <v>440</v>
      </c>
      <c r="J10" s="48">
        <v>372</v>
      </c>
      <c r="K10" s="136">
        <f>filmsort!G44</f>
        <v>594</v>
      </c>
    </row>
    <row r="11" spans="1:13" s="45" customFormat="1" ht="12">
      <c r="A11" s="78">
        <v>2012</v>
      </c>
      <c r="B11" s="48">
        <v>609</v>
      </c>
      <c r="C11" s="48">
        <v>431</v>
      </c>
      <c r="D11" s="48">
        <v>528</v>
      </c>
      <c r="E11" s="48">
        <v>499</v>
      </c>
      <c r="F11" s="48">
        <v>426</v>
      </c>
      <c r="G11" s="48">
        <v>511</v>
      </c>
      <c r="H11" s="48">
        <v>477</v>
      </c>
      <c r="I11" s="48">
        <v>430</v>
      </c>
      <c r="J11" s="48">
        <v>382</v>
      </c>
      <c r="K11" s="136">
        <f>filmsort!G45</f>
        <v>615</v>
      </c>
    </row>
    <row r="12" spans="1:13" s="45" customFormat="1" ht="12">
      <c r="A12" s="78">
        <v>2013</v>
      </c>
      <c r="B12" s="48">
        <v>644</v>
      </c>
      <c r="C12" s="48">
        <v>453</v>
      </c>
      <c r="D12" s="48">
        <v>553</v>
      </c>
      <c r="E12" s="48">
        <v>537</v>
      </c>
      <c r="F12" s="48">
        <v>437</v>
      </c>
      <c r="G12" s="48">
        <v>541</v>
      </c>
      <c r="H12" s="48">
        <v>518</v>
      </c>
      <c r="I12" s="48">
        <v>454</v>
      </c>
      <c r="J12" s="48">
        <v>413</v>
      </c>
      <c r="K12" s="136">
        <f>filmsort!G46</f>
        <v>654</v>
      </c>
    </row>
    <row r="13" spans="1:13" s="45" customFormat="1" ht="12">
      <c r="A13" s="78">
        <v>2014</v>
      </c>
      <c r="B13" s="48">
        <v>651</v>
      </c>
      <c r="C13" s="48">
        <v>457</v>
      </c>
      <c r="D13" s="48">
        <v>544</v>
      </c>
      <c r="E13" s="48">
        <v>532</v>
      </c>
      <c r="F13" s="48">
        <v>471</v>
      </c>
      <c r="G13" s="48">
        <v>551</v>
      </c>
      <c r="H13" s="48">
        <v>550</v>
      </c>
      <c r="I13" s="48">
        <v>470</v>
      </c>
      <c r="J13" s="48">
        <v>423</v>
      </c>
      <c r="K13" s="136">
        <f>filmsort!G47</f>
        <v>663</v>
      </c>
    </row>
    <row r="14" spans="1:13" s="45" customFormat="1" ht="12">
      <c r="A14" s="78">
        <v>2015</v>
      </c>
      <c r="B14" s="48">
        <v>624</v>
      </c>
      <c r="C14" s="48">
        <v>480</v>
      </c>
      <c r="D14" s="48">
        <v>546</v>
      </c>
      <c r="E14" s="48">
        <v>535</v>
      </c>
      <c r="F14" s="48">
        <v>449</v>
      </c>
      <c r="G14" s="48">
        <v>555</v>
      </c>
      <c r="H14" s="48">
        <v>546</v>
      </c>
      <c r="I14" s="48">
        <v>459</v>
      </c>
      <c r="J14" s="48">
        <v>409</v>
      </c>
      <c r="K14" s="136">
        <f>filmsort!G48</f>
        <v>654</v>
      </c>
    </row>
    <row r="15" spans="1:13">
      <c r="A15" s="55"/>
    </row>
    <row r="17" spans="1:11" s="125" customFormat="1" ht="12">
      <c r="A17" s="123" t="s">
        <v>63</v>
      </c>
      <c r="B17" s="124" t="s">
        <v>9</v>
      </c>
      <c r="C17" s="124" t="s">
        <v>10</v>
      </c>
      <c r="D17" s="124" t="s">
        <v>11</v>
      </c>
      <c r="E17" s="124" t="s">
        <v>12</v>
      </c>
      <c r="F17" s="124" t="s">
        <v>13</v>
      </c>
      <c r="G17" s="124" t="s">
        <v>14</v>
      </c>
      <c r="H17" s="124" t="s">
        <v>15</v>
      </c>
      <c r="I17" s="124" t="s">
        <v>16</v>
      </c>
      <c r="J17" s="124" t="s">
        <v>17</v>
      </c>
      <c r="K17" s="124" t="s">
        <v>33</v>
      </c>
    </row>
    <row r="18" spans="1:11" s="42" customFormat="1" ht="12">
      <c r="A18" s="78">
        <v>2009</v>
      </c>
      <c r="B18" s="126">
        <f t="shared" ref="B18:J18" si="0">B8/$K8*100</f>
        <v>98.979591836734699</v>
      </c>
      <c r="C18" s="126">
        <f t="shared" si="0"/>
        <v>76.19047619047619</v>
      </c>
      <c r="D18" s="126">
        <f t="shared" si="0"/>
        <v>84.013605442176882</v>
      </c>
      <c r="E18" s="126">
        <f t="shared" si="0"/>
        <v>82.312925170068027</v>
      </c>
      <c r="F18" s="126">
        <f t="shared" si="0"/>
        <v>71.088435374149668</v>
      </c>
      <c r="G18" s="126">
        <f t="shared" si="0"/>
        <v>88.265306122448976</v>
      </c>
      <c r="H18" s="126">
        <f t="shared" si="0"/>
        <v>86.734693877551024</v>
      </c>
      <c r="I18" s="126">
        <f t="shared" si="0"/>
        <v>73.639455782312922</v>
      </c>
      <c r="J18" s="126">
        <f t="shared" si="0"/>
        <v>61.224489795918366</v>
      </c>
      <c r="K18" s="127">
        <f t="shared" ref="K18" si="1">K8/$K8*100</f>
        <v>100</v>
      </c>
    </row>
    <row r="19" spans="1:11" s="45" customFormat="1" ht="12">
      <c r="A19" s="78">
        <v>2010</v>
      </c>
      <c r="B19" s="126">
        <f t="shared" ref="B19:J19" si="2">B9/$K9*100</f>
        <v>98.963730569948183</v>
      </c>
      <c r="C19" s="126">
        <f t="shared" si="2"/>
        <v>78.929188255613127</v>
      </c>
      <c r="D19" s="126">
        <f t="shared" si="2"/>
        <v>87.392055267702943</v>
      </c>
      <c r="E19" s="126">
        <f t="shared" si="2"/>
        <v>87.392055267702943</v>
      </c>
      <c r="F19" s="126">
        <f t="shared" si="2"/>
        <v>73.229706390328147</v>
      </c>
      <c r="G19" s="126">
        <f t="shared" si="2"/>
        <v>85.837651122625218</v>
      </c>
      <c r="H19" s="126">
        <f t="shared" si="2"/>
        <v>84.801381692573415</v>
      </c>
      <c r="I19" s="126">
        <f t="shared" si="2"/>
        <v>75.474956822107089</v>
      </c>
      <c r="J19" s="126">
        <f t="shared" si="2"/>
        <v>64.939550949913652</v>
      </c>
      <c r="K19" s="127">
        <f t="shared" ref="K19" si="3">K9/$K9*100</f>
        <v>100</v>
      </c>
    </row>
    <row r="20" spans="1:11" s="45" customFormat="1" ht="12">
      <c r="A20" s="78">
        <v>2011</v>
      </c>
      <c r="B20" s="126">
        <f t="shared" ref="B20:J24" si="4">B10/$K10*100</f>
        <v>98.148148148148152</v>
      </c>
      <c r="C20" s="126">
        <f t="shared" si="4"/>
        <v>73.232323232323239</v>
      </c>
      <c r="D20" s="126">
        <f t="shared" si="4"/>
        <v>86.36363636363636</v>
      </c>
      <c r="E20" s="126">
        <f t="shared" si="4"/>
        <v>83.670033670033675</v>
      </c>
      <c r="F20" s="126">
        <f t="shared" si="4"/>
        <v>71.043771043771045</v>
      </c>
      <c r="G20" s="126">
        <f t="shared" si="4"/>
        <v>82.996632996632997</v>
      </c>
      <c r="H20" s="126">
        <f t="shared" si="4"/>
        <v>82.65993265993265</v>
      </c>
      <c r="I20" s="126">
        <f t="shared" si="4"/>
        <v>74.074074074074076</v>
      </c>
      <c r="J20" s="126">
        <f t="shared" si="4"/>
        <v>62.62626262626263</v>
      </c>
      <c r="K20" s="127">
        <f t="shared" ref="K20:K24" si="5">K10/$K10*100</f>
        <v>100</v>
      </c>
    </row>
    <row r="21" spans="1:11" s="45" customFormat="1" ht="12">
      <c r="A21" s="78">
        <v>2012</v>
      </c>
      <c r="B21" s="126">
        <f t="shared" ref="B21:J23" si="6">B11/$K11*100</f>
        <v>99.024390243902445</v>
      </c>
      <c r="C21" s="126">
        <f t="shared" si="6"/>
        <v>70.081300813008127</v>
      </c>
      <c r="D21" s="126">
        <f t="shared" si="6"/>
        <v>85.853658536585371</v>
      </c>
      <c r="E21" s="126">
        <f t="shared" si="6"/>
        <v>81.138211382113823</v>
      </c>
      <c r="F21" s="126">
        <f t="shared" si="6"/>
        <v>69.268292682926827</v>
      </c>
      <c r="G21" s="126">
        <f t="shared" si="6"/>
        <v>83.089430894308947</v>
      </c>
      <c r="H21" s="126">
        <f t="shared" si="6"/>
        <v>77.560975609756099</v>
      </c>
      <c r="I21" s="126">
        <f t="shared" si="6"/>
        <v>69.918699186991873</v>
      </c>
      <c r="J21" s="126">
        <f t="shared" si="6"/>
        <v>62.113821138211378</v>
      </c>
      <c r="K21" s="127">
        <f t="shared" ref="K21:K23" si="7">K11/$K11*100</f>
        <v>100</v>
      </c>
    </row>
    <row r="22" spans="1:11" s="45" customFormat="1" ht="12">
      <c r="A22" s="78">
        <v>2013</v>
      </c>
      <c r="B22" s="126">
        <f t="shared" si="4"/>
        <v>98.470948012232412</v>
      </c>
      <c r="C22" s="126">
        <f t="shared" si="4"/>
        <v>69.266055045871553</v>
      </c>
      <c r="D22" s="126">
        <f t="shared" si="4"/>
        <v>84.556574923547402</v>
      </c>
      <c r="E22" s="126">
        <f t="shared" si="4"/>
        <v>82.110091743119256</v>
      </c>
      <c r="F22" s="126">
        <f t="shared" si="4"/>
        <v>66.819571865443422</v>
      </c>
      <c r="G22" s="126">
        <f t="shared" si="4"/>
        <v>82.721712538226299</v>
      </c>
      <c r="H22" s="126">
        <f t="shared" si="4"/>
        <v>79.204892966360845</v>
      </c>
      <c r="I22" s="126">
        <f t="shared" si="4"/>
        <v>69.418960244648318</v>
      </c>
      <c r="J22" s="126">
        <f t="shared" si="4"/>
        <v>63.149847094801224</v>
      </c>
      <c r="K22" s="127">
        <f t="shared" si="5"/>
        <v>100</v>
      </c>
    </row>
    <row r="23" spans="1:11" s="45" customFormat="1" ht="12">
      <c r="A23" s="78">
        <v>2014</v>
      </c>
      <c r="B23" s="126">
        <f t="shared" si="6"/>
        <v>98.19004524886877</v>
      </c>
      <c r="C23" s="126">
        <f t="shared" si="6"/>
        <v>68.929110105580691</v>
      </c>
      <c r="D23" s="126">
        <f t="shared" si="6"/>
        <v>82.051282051282044</v>
      </c>
      <c r="E23" s="126">
        <f t="shared" si="6"/>
        <v>80.241327300150829</v>
      </c>
      <c r="F23" s="126">
        <f t="shared" si="6"/>
        <v>71.040723981900456</v>
      </c>
      <c r="G23" s="126">
        <f t="shared" si="6"/>
        <v>83.107088989441934</v>
      </c>
      <c r="H23" s="126">
        <f t="shared" si="6"/>
        <v>82.956259426847666</v>
      </c>
      <c r="I23" s="126">
        <f t="shared" si="6"/>
        <v>70.889894419306188</v>
      </c>
      <c r="J23" s="126">
        <f t="shared" si="6"/>
        <v>63.800904977375559</v>
      </c>
      <c r="K23" s="127">
        <f t="shared" si="7"/>
        <v>100</v>
      </c>
    </row>
    <row r="24" spans="1:11" s="45" customFormat="1" ht="12">
      <c r="A24" s="78">
        <v>2015</v>
      </c>
      <c r="B24" s="126">
        <f t="shared" si="4"/>
        <v>95.412844036697251</v>
      </c>
      <c r="C24" s="126">
        <f t="shared" si="4"/>
        <v>73.394495412844037</v>
      </c>
      <c r="D24" s="126">
        <f t="shared" si="4"/>
        <v>83.486238532110093</v>
      </c>
      <c r="E24" s="126">
        <f t="shared" si="4"/>
        <v>81.804281345565755</v>
      </c>
      <c r="F24" s="126">
        <f t="shared" si="4"/>
        <v>68.654434250764524</v>
      </c>
      <c r="G24" s="126">
        <f t="shared" si="4"/>
        <v>84.862385321100916</v>
      </c>
      <c r="H24" s="126">
        <f t="shared" si="4"/>
        <v>83.486238532110093</v>
      </c>
      <c r="I24" s="126">
        <f t="shared" si="4"/>
        <v>70.183486238532112</v>
      </c>
      <c r="J24" s="126">
        <f t="shared" si="4"/>
        <v>62.538226299694188</v>
      </c>
      <c r="K24" s="127">
        <f t="shared" si="5"/>
        <v>100</v>
      </c>
    </row>
    <row r="25" spans="1:11">
      <c r="A25" s="55"/>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portrait" r:id="rId1"/>
  <headerFooter alignWithMargins="0">
    <oddFooter>&amp;L&amp;"Arial,Gras italique"&amp;9&amp;G&amp;R&amp;"Arial,Gras italique"&amp;9Distribution</oddFooter>
  </headerFooter>
  <legacyDrawingHF r:id="rId2"/>
</worksheet>
</file>

<file path=xl/worksheets/sheet11.xml><?xml version="1.0" encoding="utf-8"?>
<worksheet xmlns="http://schemas.openxmlformats.org/spreadsheetml/2006/main" xmlns:r="http://schemas.openxmlformats.org/officeDocument/2006/relationships">
  <dimension ref="A1:G31"/>
  <sheetViews>
    <sheetView workbookViewId="0"/>
  </sheetViews>
  <sheetFormatPr baseColWidth="10" defaultRowHeight="12"/>
  <cols>
    <col min="1" max="1" width="10" style="4" customWidth="1"/>
    <col min="2" max="2" width="8.5703125" style="4" customWidth="1"/>
    <col min="3" max="3" width="11.28515625" style="4" customWidth="1"/>
    <col min="4" max="4" width="9.7109375" style="4" bestFit="1" customWidth="1"/>
    <col min="5" max="5" width="6.85546875" style="4" bestFit="1" customWidth="1"/>
    <col min="6" max="6" width="6.42578125" style="4" bestFit="1" customWidth="1"/>
    <col min="7" max="7" width="7" style="4" customWidth="1"/>
    <col min="8" max="16384" width="11.42578125" style="6"/>
  </cols>
  <sheetData>
    <row r="1" spans="1:7" s="21" customFormat="1" ht="12.75">
      <c r="B1" s="25"/>
      <c r="C1" s="25"/>
      <c r="D1" s="25"/>
      <c r="E1" s="25"/>
      <c r="F1" s="25"/>
      <c r="G1" s="25"/>
    </row>
    <row r="2" spans="1:7" s="27" customFormat="1" ht="12.75">
      <c r="A2" s="24" t="s">
        <v>123</v>
      </c>
      <c r="B2" s="26"/>
      <c r="C2" s="26"/>
      <c r="D2" s="26"/>
      <c r="E2" s="26"/>
      <c r="F2" s="26"/>
      <c r="G2" s="26"/>
    </row>
    <row r="3" spans="1:7" s="21" customFormat="1" ht="12.75">
      <c r="B3" s="25"/>
      <c r="C3" s="25"/>
      <c r="D3" s="25"/>
      <c r="E3" s="25"/>
      <c r="F3" s="25"/>
      <c r="G3" s="25"/>
    </row>
    <row r="4" spans="1:7" s="21" customFormat="1" ht="12.75">
      <c r="B4" s="25"/>
      <c r="C4" s="25"/>
      <c r="D4" s="25"/>
      <c r="E4" s="25"/>
      <c r="F4" s="25"/>
      <c r="G4" s="25"/>
    </row>
    <row r="5" spans="1:7" s="3" customFormat="1" ht="12.75">
      <c r="A5" s="23" t="s">
        <v>122</v>
      </c>
      <c r="B5" s="1"/>
      <c r="C5" s="1"/>
      <c r="D5" s="1"/>
      <c r="E5" s="1"/>
      <c r="F5" s="1"/>
      <c r="G5" s="1"/>
    </row>
    <row r="6" spans="1:7" ht="3" customHeight="1"/>
    <row r="7" spans="1:7" s="12" customFormat="1" ht="24">
      <c r="A7" s="7"/>
      <c r="B7" s="8" t="s">
        <v>18</v>
      </c>
      <c r="C7" s="8" t="s">
        <v>21</v>
      </c>
      <c r="D7" s="8" t="s">
        <v>34</v>
      </c>
      <c r="E7" s="8" t="s">
        <v>19</v>
      </c>
      <c r="F7" s="9" t="s">
        <v>33</v>
      </c>
      <c r="G7" s="11"/>
    </row>
    <row r="8" spans="1:7" s="12" customFormat="1">
      <c r="A8" s="19">
        <v>2001</v>
      </c>
      <c r="B8" s="16">
        <v>25549</v>
      </c>
      <c r="C8" s="16">
        <v>33899</v>
      </c>
      <c r="D8" s="16">
        <v>6163</v>
      </c>
      <c r="E8" s="16">
        <v>2539</v>
      </c>
      <c r="F8" s="17">
        <f t="shared" ref="F8:F19" si="0">SUM(B8:E8)</f>
        <v>68150</v>
      </c>
      <c r="G8" s="11"/>
    </row>
    <row r="9" spans="1:7" s="12" customFormat="1">
      <c r="A9" s="19">
        <v>2002</v>
      </c>
      <c r="B9" s="16">
        <v>24304</v>
      </c>
      <c r="C9" s="16">
        <v>37653</v>
      </c>
      <c r="D9" s="16">
        <v>5182</v>
      </c>
      <c r="E9" s="16">
        <v>2833</v>
      </c>
      <c r="F9" s="17">
        <f t="shared" si="0"/>
        <v>69972</v>
      </c>
      <c r="G9" s="11"/>
    </row>
    <row r="10" spans="1:7" s="12" customFormat="1">
      <c r="A10" s="19">
        <v>2003</v>
      </c>
      <c r="B10" s="16">
        <v>26320</v>
      </c>
      <c r="C10" s="16">
        <v>39098</v>
      </c>
      <c r="D10" s="16">
        <v>4600</v>
      </c>
      <c r="E10" s="16">
        <v>3530</v>
      </c>
      <c r="F10" s="17">
        <f t="shared" si="0"/>
        <v>73548</v>
      </c>
      <c r="G10" s="11"/>
    </row>
    <row r="11" spans="1:7" s="12" customFormat="1">
      <c r="A11" s="19">
        <v>2004</v>
      </c>
      <c r="B11" s="16">
        <v>32116</v>
      </c>
      <c r="C11" s="16">
        <v>37534</v>
      </c>
      <c r="D11" s="16">
        <v>6140</v>
      </c>
      <c r="E11" s="16">
        <v>2430</v>
      </c>
      <c r="F11" s="17">
        <f t="shared" si="0"/>
        <v>78220</v>
      </c>
      <c r="G11" s="11"/>
    </row>
    <row r="12" spans="1:7" s="12" customFormat="1">
      <c r="A12" s="19">
        <v>2005</v>
      </c>
      <c r="B12" s="16">
        <v>31008</v>
      </c>
      <c r="C12" s="16">
        <v>34829</v>
      </c>
      <c r="D12" s="16">
        <v>9499</v>
      </c>
      <c r="E12" s="16">
        <v>2049</v>
      </c>
      <c r="F12" s="17">
        <f t="shared" si="0"/>
        <v>77385</v>
      </c>
      <c r="G12" s="11"/>
    </row>
    <row r="13" spans="1:7" s="12" customFormat="1">
      <c r="A13" s="19">
        <v>2006</v>
      </c>
      <c r="B13" s="16">
        <v>33761</v>
      </c>
      <c r="C13" s="16">
        <v>37758</v>
      </c>
      <c r="D13" s="128">
        <v>7405</v>
      </c>
      <c r="E13" s="16">
        <v>2549</v>
      </c>
      <c r="F13" s="17">
        <f t="shared" si="0"/>
        <v>81473</v>
      </c>
      <c r="G13" s="11"/>
    </row>
    <row r="14" spans="1:7" s="12" customFormat="1">
      <c r="A14" s="19">
        <v>2007</v>
      </c>
      <c r="B14" s="16">
        <v>33969</v>
      </c>
      <c r="C14" s="16">
        <v>36259</v>
      </c>
      <c r="D14" s="128">
        <v>8391</v>
      </c>
      <c r="E14" s="16">
        <v>1630</v>
      </c>
      <c r="F14" s="17">
        <f t="shared" si="0"/>
        <v>80249</v>
      </c>
      <c r="G14" s="11"/>
    </row>
    <row r="15" spans="1:7">
      <c r="A15" s="19">
        <v>2008</v>
      </c>
      <c r="B15" s="129">
        <v>34577</v>
      </c>
      <c r="C15" s="129">
        <v>35245</v>
      </c>
      <c r="D15" s="128">
        <v>8194</v>
      </c>
      <c r="E15" s="16">
        <v>2377</v>
      </c>
      <c r="F15" s="17">
        <f t="shared" si="0"/>
        <v>80393</v>
      </c>
    </row>
    <row r="16" spans="1:7">
      <c r="A16" s="19">
        <v>2009</v>
      </c>
      <c r="B16" s="16">
        <v>35979</v>
      </c>
      <c r="C16" s="16">
        <v>36601</v>
      </c>
      <c r="D16" s="128">
        <v>7267</v>
      </c>
      <c r="E16" s="16">
        <v>3044</v>
      </c>
      <c r="F16" s="17">
        <f t="shared" si="0"/>
        <v>82891</v>
      </c>
    </row>
    <row r="17" spans="1:7">
      <c r="A17" s="19">
        <v>2010</v>
      </c>
      <c r="B17" s="16">
        <v>32372</v>
      </c>
      <c r="C17" s="16">
        <v>35838</v>
      </c>
      <c r="D17" s="128">
        <v>11619</v>
      </c>
      <c r="E17" s="16">
        <v>1403</v>
      </c>
      <c r="F17" s="17">
        <f t="shared" si="0"/>
        <v>81232</v>
      </c>
    </row>
    <row r="18" spans="1:7">
      <c r="A18" s="19">
        <v>2011</v>
      </c>
      <c r="B18" s="16">
        <v>35960</v>
      </c>
      <c r="C18" s="16">
        <v>37096</v>
      </c>
      <c r="D18" s="128">
        <v>9025</v>
      </c>
      <c r="E18" s="16">
        <v>2323</v>
      </c>
      <c r="F18" s="17">
        <f t="shared" si="0"/>
        <v>84404</v>
      </c>
    </row>
    <row r="19" spans="1:7">
      <c r="A19" s="19">
        <v>2012</v>
      </c>
      <c r="B19" s="16">
        <v>37124</v>
      </c>
      <c r="C19" s="16">
        <v>33935</v>
      </c>
      <c r="D19" s="128">
        <v>8009</v>
      </c>
      <c r="E19" s="16">
        <v>3125</v>
      </c>
      <c r="F19" s="17">
        <f t="shared" si="0"/>
        <v>82193</v>
      </c>
    </row>
    <row r="20" spans="1:7">
      <c r="A20" s="19">
        <v>2013</v>
      </c>
      <c r="B20" s="16">
        <v>38442</v>
      </c>
      <c r="C20" s="16">
        <v>40770</v>
      </c>
      <c r="D20" s="128">
        <v>7345</v>
      </c>
      <c r="E20" s="16">
        <v>4226</v>
      </c>
      <c r="F20" s="17">
        <f t="shared" ref="F20" si="1">SUM(B20:E20)</f>
        <v>90783</v>
      </c>
    </row>
    <row r="21" spans="1:7">
      <c r="A21" s="19">
        <v>2014</v>
      </c>
      <c r="B21" s="16">
        <v>40910</v>
      </c>
      <c r="C21" s="16">
        <v>38239</v>
      </c>
      <c r="D21" s="128">
        <v>7473</v>
      </c>
      <c r="E21" s="16">
        <v>4200</v>
      </c>
      <c r="F21" s="17">
        <f t="shared" ref="F21:F22" si="2">SUM(B21:E21)</f>
        <v>90822</v>
      </c>
    </row>
    <row r="22" spans="1:7">
      <c r="A22" s="19">
        <v>2015</v>
      </c>
      <c r="B22" s="16">
        <v>37507</v>
      </c>
      <c r="C22" s="16">
        <v>37377</v>
      </c>
      <c r="D22" s="128">
        <v>10572</v>
      </c>
      <c r="E22" s="16">
        <v>3210</v>
      </c>
      <c r="F22" s="17">
        <f t="shared" si="2"/>
        <v>88666</v>
      </c>
    </row>
    <row r="23" spans="1:7" s="153" customFormat="1" ht="11.25">
      <c r="A23" s="149"/>
      <c r="B23" s="150"/>
      <c r="C23" s="150"/>
      <c r="D23" s="151"/>
      <c r="E23" s="150"/>
      <c r="F23" s="152"/>
      <c r="G23" s="55"/>
    </row>
    <row r="24" spans="1:7">
      <c r="A24" s="55"/>
    </row>
    <row r="31" spans="1:7" s="4" customFormat="1">
      <c r="E31" s="56"/>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landscape" r:id="rId1"/>
  <headerFooter alignWithMargins="0">
    <oddFooter>&amp;L&amp;"Arial,Gras italique"&amp;9&amp;G&amp;R&amp;"Arial,Gras italique"&amp;9Distribution</oddFooter>
  </headerFooter>
  <legacyDrawingHF r:id="rId2"/>
</worksheet>
</file>

<file path=xl/worksheets/sheet12.xml><?xml version="1.0" encoding="utf-8"?>
<worksheet xmlns="http://schemas.openxmlformats.org/spreadsheetml/2006/main" xmlns:r="http://schemas.openxmlformats.org/officeDocument/2006/relationships">
  <dimension ref="A1:G29"/>
  <sheetViews>
    <sheetView workbookViewId="0"/>
  </sheetViews>
  <sheetFormatPr baseColWidth="10" defaultRowHeight="12"/>
  <cols>
    <col min="1" max="1" width="10" style="4" customWidth="1"/>
    <col min="2" max="2" width="8.5703125" style="4" customWidth="1"/>
    <col min="3" max="3" width="11.28515625" style="4" customWidth="1"/>
    <col min="4" max="4" width="9.7109375" style="4" bestFit="1" customWidth="1"/>
    <col min="5" max="5" width="6.85546875" style="4" bestFit="1" customWidth="1"/>
    <col min="6" max="6" width="5.42578125" style="4" bestFit="1" customWidth="1"/>
    <col min="7" max="7" width="7" style="4" customWidth="1"/>
    <col min="8" max="16384" width="11.42578125" style="6"/>
  </cols>
  <sheetData>
    <row r="1" spans="1:7" s="21" customFormat="1" ht="12.75">
      <c r="B1" s="25"/>
      <c r="C1" s="25"/>
      <c r="D1" s="25"/>
      <c r="E1" s="25"/>
      <c r="F1" s="25"/>
      <c r="G1" s="25"/>
    </row>
    <row r="2" spans="1:7" s="27" customFormat="1" ht="12.75">
      <c r="A2" s="24" t="s">
        <v>123</v>
      </c>
      <c r="B2" s="26"/>
      <c r="C2" s="26"/>
      <c r="D2" s="26"/>
      <c r="E2" s="26"/>
      <c r="F2" s="26"/>
      <c r="G2" s="26"/>
    </row>
    <row r="3" spans="1:7" s="21" customFormat="1" ht="12.75">
      <c r="B3" s="25"/>
      <c r="C3" s="25"/>
      <c r="D3" s="25"/>
      <c r="E3" s="25"/>
      <c r="F3" s="25"/>
      <c r="G3" s="25"/>
    </row>
    <row r="4" spans="1:7" s="21" customFormat="1" ht="12.75">
      <c r="B4" s="25"/>
      <c r="C4" s="25"/>
      <c r="D4" s="25"/>
      <c r="E4" s="25"/>
      <c r="F4" s="25"/>
      <c r="G4" s="25"/>
    </row>
    <row r="5" spans="1:7" s="3" customFormat="1" ht="12.75">
      <c r="A5" s="23" t="s">
        <v>119</v>
      </c>
      <c r="B5" s="1"/>
      <c r="C5" s="1"/>
      <c r="D5" s="1"/>
      <c r="E5" s="1"/>
      <c r="F5" s="1"/>
      <c r="G5" s="1"/>
    </row>
    <row r="6" spans="1:7" ht="3" customHeight="1"/>
    <row r="7" spans="1:7" s="12" customFormat="1" ht="24">
      <c r="A7" s="7"/>
      <c r="B7" s="8" t="s">
        <v>18</v>
      </c>
      <c r="C7" s="8" t="s">
        <v>21</v>
      </c>
      <c r="D7" s="8" t="s">
        <v>34</v>
      </c>
      <c r="E7" s="8" t="s">
        <v>19</v>
      </c>
      <c r="F7" s="9" t="s">
        <v>33</v>
      </c>
      <c r="G7" s="11"/>
    </row>
    <row r="8" spans="1:7" s="12" customFormat="1">
      <c r="A8" s="19">
        <v>2001</v>
      </c>
      <c r="B8" s="16">
        <v>124.62926829268292</v>
      </c>
      <c r="C8" s="16">
        <v>215.91719745222929</v>
      </c>
      <c r="D8" s="16">
        <v>76.086419753086417</v>
      </c>
      <c r="E8" s="16">
        <v>41.622950819672134</v>
      </c>
      <c r="F8" s="17">
        <v>135.21825396825398</v>
      </c>
      <c r="G8" s="11"/>
    </row>
    <row r="9" spans="1:7" s="12" customFormat="1">
      <c r="A9" s="19">
        <v>2002</v>
      </c>
      <c r="B9" s="16">
        <v>116.84615384615384</v>
      </c>
      <c r="C9" s="16">
        <v>256.14285714285717</v>
      </c>
      <c r="D9" s="16">
        <v>69.093333333333334</v>
      </c>
      <c r="E9" s="16">
        <v>49.701754385964911</v>
      </c>
      <c r="F9" s="17">
        <v>143.67967145790556</v>
      </c>
      <c r="G9" s="11"/>
    </row>
    <row r="10" spans="1:7" s="12" customFormat="1">
      <c r="A10" s="19">
        <v>2003</v>
      </c>
      <c r="B10" s="16">
        <v>121.29032258064517</v>
      </c>
      <c r="C10" s="16">
        <v>252.24516129032259</v>
      </c>
      <c r="D10" s="16">
        <v>60.526315789473685</v>
      </c>
      <c r="E10" s="16">
        <v>57.868852459016395</v>
      </c>
      <c r="F10" s="17">
        <v>144.49508840864439</v>
      </c>
      <c r="G10" s="11"/>
    </row>
    <row r="11" spans="1:7" s="12" customFormat="1">
      <c r="A11" s="19">
        <v>2004</v>
      </c>
      <c r="B11" s="16">
        <v>134.94117647058823</v>
      </c>
      <c r="C11" s="16">
        <v>222.09467455621302</v>
      </c>
      <c r="D11" s="16">
        <v>75.802469135802468</v>
      </c>
      <c r="E11" s="16">
        <v>34.225352112676056</v>
      </c>
      <c r="F11" s="17">
        <v>139.92844364937389</v>
      </c>
      <c r="G11" s="11"/>
    </row>
    <row r="12" spans="1:7" s="12" customFormat="1">
      <c r="A12" s="19">
        <v>2005</v>
      </c>
      <c r="B12" s="16">
        <v>130.83544303797467</v>
      </c>
      <c r="C12" s="16">
        <v>233.75167785234899</v>
      </c>
      <c r="D12" s="16">
        <v>89.613207547169807</v>
      </c>
      <c r="E12" s="16">
        <v>35.327586206896555</v>
      </c>
      <c r="F12" s="17">
        <v>140.69999999999999</v>
      </c>
      <c r="G12" s="11"/>
    </row>
    <row r="13" spans="1:7" s="12" customFormat="1">
      <c r="A13" s="19">
        <v>2006</v>
      </c>
      <c r="B13" s="16">
        <v>139.5082644628099</v>
      </c>
      <c r="C13" s="16">
        <v>217</v>
      </c>
      <c r="D13" s="16">
        <v>70.523809523809518</v>
      </c>
      <c r="E13" s="16">
        <v>37.485294117647058</v>
      </c>
      <c r="F13" s="17">
        <v>138.32427843803055</v>
      </c>
      <c r="G13" s="11"/>
    </row>
    <row r="14" spans="1:7" s="12" customFormat="1">
      <c r="A14" s="19">
        <v>2007</v>
      </c>
      <c r="B14" s="16">
        <v>129.65267175572518</v>
      </c>
      <c r="C14" s="16">
        <v>208.38505747126436</v>
      </c>
      <c r="D14" s="16">
        <v>106.21518987341773</v>
      </c>
      <c r="E14" s="16">
        <v>28.103448275862068</v>
      </c>
      <c r="F14" s="17">
        <v>140.05061082024432</v>
      </c>
      <c r="G14" s="11"/>
    </row>
    <row r="15" spans="1:7">
      <c r="A15" s="19">
        <v>2008</v>
      </c>
      <c r="B15" s="16">
        <v>144.07083333333333</v>
      </c>
      <c r="C15" s="16">
        <v>227.38709677419354</v>
      </c>
      <c r="D15" s="16">
        <v>82.767676767676761</v>
      </c>
      <c r="E15" s="16">
        <v>38.967213114754095</v>
      </c>
      <c r="F15" s="17">
        <v>144.85225225225224</v>
      </c>
    </row>
    <row r="16" spans="1:7">
      <c r="A16" s="19">
        <v>2009</v>
      </c>
      <c r="B16" s="16">
        <v>133.25555555555556</v>
      </c>
      <c r="C16" s="16">
        <v>224.54601226993864</v>
      </c>
      <c r="D16" s="16">
        <v>74.917525773195877</v>
      </c>
      <c r="E16" s="16">
        <v>52.482758620689658</v>
      </c>
      <c r="F16" s="17">
        <v>140.97108843537416</v>
      </c>
    </row>
    <row r="17" spans="1:6">
      <c r="A17" s="19">
        <v>2010</v>
      </c>
      <c r="B17" s="16">
        <v>119.01470588235294</v>
      </c>
      <c r="C17" s="16">
        <v>248.875</v>
      </c>
      <c r="D17" s="16">
        <v>96.825000000000003</v>
      </c>
      <c r="E17" s="16">
        <v>32.627906976744185</v>
      </c>
      <c r="F17" s="17">
        <v>140.29706390328153</v>
      </c>
    </row>
    <row r="18" spans="1:6">
      <c r="A18" s="19">
        <v>2011</v>
      </c>
      <c r="B18" s="16">
        <v>124.42906574394463</v>
      </c>
      <c r="C18" s="16">
        <v>266.87769784172662</v>
      </c>
      <c r="D18" s="16">
        <v>82.045454545454547</v>
      </c>
      <c r="E18" s="16">
        <v>41.482142857142854</v>
      </c>
      <c r="F18" s="17">
        <v>142.0942760942761</v>
      </c>
    </row>
    <row r="19" spans="1:6">
      <c r="A19" s="19">
        <v>2012</v>
      </c>
      <c r="B19" s="16">
        <v>123.74666666666667</v>
      </c>
      <c r="C19" s="16">
        <v>227.75167785234899</v>
      </c>
      <c r="D19" s="16">
        <v>80.09</v>
      </c>
      <c r="E19" s="16">
        <v>47.348484848484851</v>
      </c>
      <c r="F19" s="17">
        <v>133.64715447154472</v>
      </c>
    </row>
    <row r="20" spans="1:6">
      <c r="A20" s="19">
        <v>2013</v>
      </c>
      <c r="B20" s="16">
        <v>116.49090909090908</v>
      </c>
      <c r="C20" s="16">
        <v>268.2236842105263</v>
      </c>
      <c r="D20" s="16">
        <v>69.952380952380949</v>
      </c>
      <c r="E20" s="16">
        <v>63.07462686567164</v>
      </c>
      <c r="F20" s="17">
        <v>138.8119266055046</v>
      </c>
    </row>
    <row r="21" spans="1:6">
      <c r="A21" s="19">
        <v>2014</v>
      </c>
      <c r="B21" s="16">
        <v>119.27113702623906</v>
      </c>
      <c r="C21" s="16">
        <v>256.63758389261744</v>
      </c>
      <c r="D21" s="16">
        <v>71.171428571428578</v>
      </c>
      <c r="E21" s="16">
        <v>63.636363636363633</v>
      </c>
      <c r="F21" s="17">
        <v>136.98642533936652</v>
      </c>
    </row>
    <row r="22" spans="1:6">
      <c r="A22" s="19">
        <v>2015</v>
      </c>
      <c r="B22" s="16">
        <v>116.48136645962732</v>
      </c>
      <c r="C22" s="16">
        <v>265.08510638297872</v>
      </c>
      <c r="D22" s="16">
        <v>84.575999999999993</v>
      </c>
      <c r="E22" s="16">
        <v>48.636363636363633</v>
      </c>
      <c r="F22" s="17">
        <v>135.5749235474006</v>
      </c>
    </row>
    <row r="29" spans="1:6" s="4" customFormat="1">
      <c r="E29" s="56"/>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landscape" r:id="rId1"/>
  <headerFooter alignWithMargins="0">
    <oddFooter>&amp;L&amp;"Arial,Gras italique"&amp;9&amp;G&amp;R&amp;"Arial,Gras italique"&amp;9Distribution</oddFooter>
  </headerFooter>
  <legacyDrawingHF r:id="rId2"/>
</worksheet>
</file>

<file path=xl/worksheets/sheet13.xml><?xml version="1.0" encoding="utf-8"?>
<worksheet xmlns="http://schemas.openxmlformats.org/spreadsheetml/2006/main" xmlns:r="http://schemas.openxmlformats.org/officeDocument/2006/relationships">
  <dimension ref="A1:AB22"/>
  <sheetViews>
    <sheetView workbookViewId="0"/>
  </sheetViews>
  <sheetFormatPr baseColWidth="10" defaultRowHeight="12.75"/>
  <cols>
    <col min="1" max="1" width="9.7109375" style="41" customWidth="1"/>
    <col min="2" max="2" width="12.140625" style="41" bestFit="1" customWidth="1"/>
    <col min="3" max="3" width="14.5703125" style="41" bestFit="1" customWidth="1"/>
    <col min="4" max="4" width="14.140625" style="41" bestFit="1" customWidth="1"/>
    <col min="5" max="5" width="10.7109375" style="41" bestFit="1" customWidth="1"/>
    <col min="6" max="6" width="5.42578125" style="41" bestFit="1" customWidth="1"/>
    <col min="7" max="16" width="5" style="41" bestFit="1" customWidth="1"/>
    <col min="17" max="18" width="5" style="41" customWidth="1"/>
    <col min="19" max="19" width="5" style="41" bestFit="1" customWidth="1"/>
    <col min="20" max="16384" width="11.42578125" style="41"/>
  </cols>
  <sheetData>
    <row r="1" spans="1:28" s="21" customFormat="1">
      <c r="B1" s="25"/>
      <c r="C1" s="25"/>
      <c r="D1" s="25"/>
      <c r="E1" s="25"/>
      <c r="F1" s="25"/>
      <c r="G1" s="25"/>
      <c r="H1" s="25"/>
      <c r="I1" s="25"/>
      <c r="J1" s="25"/>
      <c r="K1" s="25"/>
      <c r="L1" s="25"/>
      <c r="M1" s="25"/>
      <c r="N1" s="25"/>
      <c r="O1" s="25"/>
      <c r="P1" s="25"/>
      <c r="Q1" s="25"/>
      <c r="R1" s="25"/>
      <c r="S1" s="25"/>
      <c r="T1" s="25"/>
      <c r="U1" s="25"/>
      <c r="V1" s="25"/>
      <c r="W1" s="25"/>
      <c r="X1" s="25"/>
      <c r="Y1" s="25"/>
      <c r="Z1" s="25"/>
      <c r="AA1" s="25"/>
      <c r="AB1" s="25"/>
    </row>
    <row r="2" spans="1:28" s="27" customFormat="1">
      <c r="A2" s="24" t="s">
        <v>123</v>
      </c>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spans="1:28" s="21" customFormat="1">
      <c r="B3" s="25"/>
      <c r="C3" s="25"/>
      <c r="D3" s="25"/>
      <c r="E3" s="25"/>
      <c r="F3" s="25"/>
      <c r="G3" s="25"/>
      <c r="H3" s="25"/>
      <c r="I3" s="25"/>
      <c r="J3" s="25"/>
      <c r="K3" s="25"/>
      <c r="L3" s="25"/>
      <c r="M3" s="25"/>
      <c r="N3" s="25"/>
      <c r="O3" s="25"/>
      <c r="P3" s="25"/>
      <c r="Q3" s="25"/>
      <c r="R3" s="25"/>
      <c r="S3" s="25"/>
      <c r="T3" s="25"/>
      <c r="U3" s="25"/>
      <c r="V3" s="25"/>
      <c r="W3" s="25"/>
      <c r="X3" s="25"/>
      <c r="Y3" s="25"/>
      <c r="Z3" s="25"/>
      <c r="AA3" s="25"/>
      <c r="AB3" s="25"/>
    </row>
    <row r="4" spans="1:28" s="21" customFormat="1">
      <c r="B4" s="25"/>
      <c r="C4" s="25"/>
      <c r="D4" s="25"/>
      <c r="E4" s="25"/>
      <c r="F4" s="25"/>
      <c r="G4" s="25"/>
      <c r="H4" s="25"/>
      <c r="I4" s="25"/>
      <c r="J4" s="25"/>
      <c r="K4" s="25"/>
      <c r="L4" s="25"/>
      <c r="M4" s="25"/>
      <c r="N4" s="25"/>
      <c r="O4" s="25"/>
      <c r="P4" s="25"/>
      <c r="Q4" s="25"/>
      <c r="R4" s="25"/>
      <c r="S4" s="25"/>
      <c r="T4" s="25"/>
      <c r="U4" s="25"/>
      <c r="V4" s="25"/>
      <c r="W4" s="25"/>
      <c r="X4" s="25"/>
      <c r="Y4" s="25"/>
      <c r="Z4" s="25"/>
      <c r="AA4" s="25"/>
      <c r="AB4" s="25"/>
    </row>
    <row r="5" spans="1:28" s="45" customFormat="1" ht="12">
      <c r="A5" s="44" t="s">
        <v>118</v>
      </c>
      <c r="B5" s="44"/>
      <c r="C5" s="44"/>
      <c r="D5" s="44"/>
      <c r="E5" s="44"/>
      <c r="F5" s="44"/>
      <c r="G5" s="44"/>
      <c r="H5" s="44"/>
      <c r="I5" s="44"/>
      <c r="J5" s="44"/>
      <c r="K5" s="44"/>
    </row>
    <row r="6" spans="1:28" s="42" customFormat="1" ht="3" customHeight="1"/>
    <row r="7" spans="1:28" s="44" customFormat="1" ht="12">
      <c r="A7" s="47" t="s">
        <v>62</v>
      </c>
      <c r="B7" s="49" t="s">
        <v>18</v>
      </c>
      <c r="C7" s="49" t="s">
        <v>21</v>
      </c>
      <c r="D7" s="49" t="s">
        <v>34</v>
      </c>
      <c r="E7" s="49" t="s">
        <v>19</v>
      </c>
      <c r="F7" s="49" t="s">
        <v>33</v>
      </c>
    </row>
    <row r="8" spans="1:28" s="45" customFormat="1" ht="12">
      <c r="A8" s="78">
        <v>2001</v>
      </c>
      <c r="B8" s="130">
        <v>64.21854304635761</v>
      </c>
      <c r="C8" s="130">
        <v>91.488372093023258</v>
      </c>
      <c r="D8" s="130">
        <v>36.730769230769234</v>
      </c>
      <c r="E8" s="130">
        <v>21.76</v>
      </c>
      <c r="F8" s="131">
        <v>57.510135135135137</v>
      </c>
    </row>
    <row r="9" spans="1:28" s="45" customFormat="1" ht="12">
      <c r="A9" s="78">
        <v>2002</v>
      </c>
      <c r="B9" s="130">
        <v>68.150684931506845</v>
      </c>
      <c r="C9" s="130">
        <v>118.03703703703704</v>
      </c>
      <c r="D9" s="130">
        <v>30.311475409836067</v>
      </c>
      <c r="E9" s="130">
        <v>29.40909090909091</v>
      </c>
      <c r="F9" s="131">
        <v>58.575539568345327</v>
      </c>
    </row>
    <row r="10" spans="1:28" s="45" customFormat="1" ht="12">
      <c r="A10" s="78">
        <v>2003</v>
      </c>
      <c r="B10" s="130">
        <v>66.761290322580649</v>
      </c>
      <c r="C10" s="130">
        <v>116.64705882352941</v>
      </c>
      <c r="D10" s="130">
        <v>28.517241379310345</v>
      </c>
      <c r="E10" s="130">
        <v>40.962962962962962</v>
      </c>
      <c r="F10" s="131">
        <v>60.418604651162788</v>
      </c>
    </row>
    <row r="11" spans="1:28" s="45" customFormat="1" ht="12">
      <c r="A11" s="78">
        <v>2004</v>
      </c>
      <c r="B11" s="130">
        <v>63.327380952380949</v>
      </c>
      <c r="C11" s="130">
        <v>70.400000000000006</v>
      </c>
      <c r="D11" s="130">
        <v>34.06666666666667</v>
      </c>
      <c r="E11" s="130">
        <v>29.485294117647058</v>
      </c>
      <c r="F11" s="131">
        <v>52.624277456647398</v>
      </c>
    </row>
    <row r="12" spans="1:28" s="45" customFormat="1" ht="12">
      <c r="A12" s="78">
        <v>2005</v>
      </c>
      <c r="B12" s="130">
        <v>70.506329113924053</v>
      </c>
      <c r="C12" s="130">
        <v>106.78723404255319</v>
      </c>
      <c r="D12" s="130">
        <v>60.582278481012658</v>
      </c>
      <c r="E12" s="130">
        <v>22.166666666666668</v>
      </c>
      <c r="F12" s="131">
        <v>66.2921686746988</v>
      </c>
    </row>
    <row r="13" spans="1:28" s="45" customFormat="1" ht="12">
      <c r="A13" s="78">
        <v>2006</v>
      </c>
      <c r="B13" s="130">
        <v>66.3125</v>
      </c>
      <c r="C13" s="130">
        <v>112.02272727272727</v>
      </c>
      <c r="D13" s="130">
        <v>41.9</v>
      </c>
      <c r="E13" s="130">
        <v>33.186440677966104</v>
      </c>
      <c r="F13" s="131">
        <v>61.351351351351354</v>
      </c>
    </row>
    <row r="14" spans="1:28" s="45" customFormat="1" ht="12">
      <c r="A14" s="78">
        <v>2007</v>
      </c>
      <c r="B14" s="130">
        <v>54.734104046242777</v>
      </c>
      <c r="C14" s="130">
        <v>71.257142857142853</v>
      </c>
      <c r="D14" s="130">
        <v>42.678571428571431</v>
      </c>
      <c r="E14" s="130">
        <v>22.51923076923077</v>
      </c>
      <c r="F14" s="131">
        <v>49.12658227848101</v>
      </c>
    </row>
    <row r="15" spans="1:28" s="45" customFormat="1" ht="12">
      <c r="A15" s="78">
        <v>2008</v>
      </c>
      <c r="B15" s="130">
        <v>58.206896551724135</v>
      </c>
      <c r="C15" s="130">
        <v>87.581395348837205</v>
      </c>
      <c r="D15" s="130">
        <v>46.690140845070424</v>
      </c>
      <c r="E15" s="130">
        <v>18.76595744680851</v>
      </c>
      <c r="F15" s="131">
        <v>53.604575163398692</v>
      </c>
    </row>
    <row r="16" spans="1:28" s="45" customFormat="1" ht="12">
      <c r="A16" s="78">
        <v>2009</v>
      </c>
      <c r="B16" s="130">
        <v>61.375</v>
      </c>
      <c r="C16" s="130">
        <v>118.16666666666667</v>
      </c>
      <c r="D16" s="130">
        <v>46.173913043478258</v>
      </c>
      <c r="E16" s="130">
        <v>47.285714285714285</v>
      </c>
      <c r="F16" s="131">
        <v>64.13128491620111</v>
      </c>
    </row>
    <row r="17" spans="1:6" s="45" customFormat="1" ht="12">
      <c r="A17" s="78">
        <v>2010</v>
      </c>
      <c r="B17" s="130">
        <v>68.446236559139791</v>
      </c>
      <c r="C17" s="130">
        <v>133.55172413793105</v>
      </c>
      <c r="D17" s="130">
        <v>39.386363636363633</v>
      </c>
      <c r="E17" s="130">
        <v>23.078947368421051</v>
      </c>
      <c r="F17" s="131">
        <v>61.428152492668623</v>
      </c>
    </row>
    <row r="18" spans="1:6" s="45" customFormat="1" ht="12">
      <c r="A18" s="78">
        <v>2011</v>
      </c>
      <c r="B18" s="130">
        <v>62.866310160427808</v>
      </c>
      <c r="C18" s="130">
        <v>101.96774193548387</v>
      </c>
      <c r="D18" s="130">
        <v>46.582278481012658</v>
      </c>
      <c r="E18" s="130">
        <v>26.857142857142858</v>
      </c>
      <c r="F18" s="131">
        <v>57.552023121387286</v>
      </c>
    </row>
    <row r="19" spans="1:6" s="45" customFormat="1" ht="12">
      <c r="A19" s="78">
        <v>2012</v>
      </c>
      <c r="B19" s="130">
        <v>66.914691943127963</v>
      </c>
      <c r="C19" s="130">
        <v>81.511627906976742</v>
      </c>
      <c r="D19" s="130">
        <v>34.428571428571431</v>
      </c>
      <c r="E19" s="130">
        <v>31.5</v>
      </c>
      <c r="F19" s="131">
        <v>56.94832041343669</v>
      </c>
    </row>
    <row r="20" spans="1:6" s="45" customFormat="1" ht="12">
      <c r="A20" s="78">
        <v>2013</v>
      </c>
      <c r="B20" s="130">
        <v>57.316513761467888</v>
      </c>
      <c r="C20" s="130">
        <v>126.97619047619048</v>
      </c>
      <c r="D20" s="130">
        <v>35.1</v>
      </c>
      <c r="E20" s="130">
        <v>38.96078431372549</v>
      </c>
      <c r="F20" s="131">
        <v>57.85933503836317</v>
      </c>
    </row>
    <row r="21" spans="1:6" s="45" customFormat="1" ht="12">
      <c r="A21" s="78">
        <v>2014</v>
      </c>
      <c r="B21" s="130">
        <v>62.727272727272727</v>
      </c>
      <c r="C21" s="130">
        <v>84.454545454545453</v>
      </c>
      <c r="D21" s="130">
        <v>39.067567567567565</v>
      </c>
      <c r="E21" s="130">
        <v>46.5</v>
      </c>
      <c r="F21" s="131">
        <v>58.777486910994767</v>
      </c>
    </row>
    <row r="22" spans="1:6">
      <c r="A22" s="78">
        <v>2015</v>
      </c>
      <c r="B22" s="130">
        <v>67.262443438914033</v>
      </c>
      <c r="C22" s="130">
        <v>93.702702702702709</v>
      </c>
      <c r="D22" s="130">
        <v>42.531914893617021</v>
      </c>
      <c r="E22" s="130">
        <v>39.25925925925926</v>
      </c>
      <c r="F22" s="131">
        <v>60.221674876847288</v>
      </c>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landscape" r:id="rId1"/>
  <headerFooter alignWithMargins="0">
    <oddFooter>&amp;L&amp;"Arial,Gras italique"&amp;9&amp;G&amp;R&amp;"Arial,Gras italique"&amp;9Distribution</oddFooter>
  </headerFooter>
  <legacyDrawingHF r:id="rId2"/>
</worksheet>
</file>

<file path=xl/worksheets/sheet14.xml><?xml version="1.0" encoding="utf-8"?>
<worksheet xmlns="http://schemas.openxmlformats.org/spreadsheetml/2006/main" xmlns:r="http://schemas.openxmlformats.org/officeDocument/2006/relationships">
  <dimension ref="A1:L94"/>
  <sheetViews>
    <sheetView workbookViewId="0"/>
  </sheetViews>
  <sheetFormatPr baseColWidth="10" defaultRowHeight="12.75"/>
  <cols>
    <col min="1" max="1" width="10" style="41" customWidth="1"/>
    <col min="2" max="2" width="9" style="133" bestFit="1" customWidth="1"/>
    <col min="3" max="3" width="9.140625" style="133" bestFit="1" customWidth="1"/>
    <col min="4" max="4" width="8" style="133" bestFit="1" customWidth="1"/>
    <col min="5" max="5" width="10.28515625" style="133" bestFit="1" customWidth="1"/>
    <col min="6" max="6" width="12.28515625" style="133" bestFit="1" customWidth="1"/>
    <col min="7" max="7" width="6.5703125" style="133" bestFit="1" customWidth="1"/>
    <col min="8" max="8" width="10.140625" style="133" bestFit="1" customWidth="1"/>
    <col min="9" max="9" width="7.42578125" style="133" bestFit="1" customWidth="1"/>
    <col min="10" max="10" width="7" style="133" bestFit="1" customWidth="1"/>
    <col min="11" max="12" width="6.5703125" style="133" bestFit="1" customWidth="1"/>
    <col min="13" max="16384" width="11.42578125" style="41"/>
  </cols>
  <sheetData>
    <row r="1" spans="1:12" s="21" customFormat="1">
      <c r="B1" s="25"/>
      <c r="C1" s="25"/>
      <c r="D1" s="25"/>
      <c r="E1" s="25"/>
      <c r="F1" s="25"/>
      <c r="G1" s="25"/>
      <c r="H1" s="25"/>
      <c r="I1" s="25"/>
      <c r="J1" s="25"/>
      <c r="K1" s="25"/>
      <c r="L1" s="25"/>
    </row>
    <row r="2" spans="1:12" s="27" customFormat="1">
      <c r="A2" s="24" t="s">
        <v>123</v>
      </c>
      <c r="B2" s="26"/>
      <c r="C2" s="26"/>
      <c r="D2" s="26"/>
      <c r="E2" s="26"/>
      <c r="F2" s="26"/>
      <c r="G2" s="26"/>
      <c r="H2" s="26"/>
      <c r="I2" s="26"/>
      <c r="J2" s="26"/>
      <c r="K2" s="26"/>
      <c r="L2" s="26"/>
    </row>
    <row r="3" spans="1:12" s="21" customFormat="1">
      <c r="B3" s="25"/>
      <c r="C3" s="25"/>
      <c r="D3" s="25"/>
      <c r="E3" s="25"/>
      <c r="F3" s="25"/>
      <c r="G3" s="25"/>
      <c r="H3" s="25"/>
      <c r="I3" s="25"/>
      <c r="J3" s="25"/>
      <c r="K3" s="25"/>
      <c r="L3" s="25"/>
    </row>
    <row r="4" spans="1:12" s="21" customFormat="1">
      <c r="B4" s="25"/>
      <c r="C4" s="25"/>
      <c r="D4" s="25"/>
      <c r="E4" s="25"/>
      <c r="F4" s="25"/>
      <c r="G4" s="25"/>
      <c r="H4" s="25"/>
      <c r="I4" s="25"/>
      <c r="J4" s="25"/>
      <c r="K4" s="25"/>
      <c r="L4" s="25"/>
    </row>
    <row r="5" spans="1:12">
      <c r="A5" s="40" t="s">
        <v>117</v>
      </c>
      <c r="B5" s="132"/>
      <c r="C5" s="132"/>
      <c r="D5" s="132"/>
      <c r="E5" s="132"/>
      <c r="F5" s="132"/>
    </row>
    <row r="6" spans="1:12" ht="3" customHeight="1">
      <c r="A6" s="40"/>
      <c r="B6" s="132"/>
      <c r="C6" s="132"/>
      <c r="D6" s="132"/>
      <c r="E6" s="132"/>
      <c r="F6" s="132"/>
    </row>
    <row r="7" spans="1:12" s="84" customFormat="1" ht="24">
      <c r="A7" s="86" t="s">
        <v>18</v>
      </c>
      <c r="B7" s="134" t="s">
        <v>35</v>
      </c>
      <c r="C7" s="134" t="s">
        <v>36</v>
      </c>
      <c r="D7" s="134" t="s">
        <v>37</v>
      </c>
      <c r="E7" s="134" t="s">
        <v>38</v>
      </c>
      <c r="F7" s="134" t="s">
        <v>39</v>
      </c>
      <c r="G7" s="134" t="s">
        <v>40</v>
      </c>
      <c r="H7" s="134" t="s">
        <v>41</v>
      </c>
      <c r="I7" s="134" t="s">
        <v>42</v>
      </c>
      <c r="J7" s="134" t="s">
        <v>43</v>
      </c>
      <c r="K7" s="134" t="s">
        <v>44</v>
      </c>
      <c r="L7" s="134" t="s">
        <v>33</v>
      </c>
    </row>
    <row r="8" spans="1:12" s="42" customFormat="1" ht="12">
      <c r="A8" s="78">
        <v>2001</v>
      </c>
      <c r="B8" s="135">
        <v>156.5</v>
      </c>
      <c r="C8" s="135">
        <v>384.72727272727275</v>
      </c>
      <c r="D8" s="135">
        <v>215.5</v>
      </c>
      <c r="E8" s="135">
        <v>76.803571428571431</v>
      </c>
      <c r="F8" s="135">
        <v>26.785714285714285</v>
      </c>
      <c r="G8" s="135">
        <v>72.317073170731703</v>
      </c>
      <c r="H8" s="135">
        <v>106.5</v>
      </c>
      <c r="I8" s="135">
        <v>94</v>
      </c>
      <c r="J8" s="135">
        <v>118.4</v>
      </c>
      <c r="K8" s="135">
        <v>198</v>
      </c>
      <c r="L8" s="136">
        <f>EtabMoyNatio!B8</f>
        <v>124.62926829268292</v>
      </c>
    </row>
    <row r="9" spans="1:12" s="42" customFormat="1" ht="12">
      <c r="A9" s="78">
        <v>2002</v>
      </c>
      <c r="B9" s="135">
        <v>160</v>
      </c>
      <c r="C9" s="135">
        <v>305.39999999999998</v>
      </c>
      <c r="D9" s="135">
        <v>221.22222222222223</v>
      </c>
      <c r="E9" s="135">
        <v>72.464285714285708</v>
      </c>
      <c r="F9" s="135">
        <v>8.3571428571428577</v>
      </c>
      <c r="G9" s="135">
        <v>81.166666666666671</v>
      </c>
      <c r="H9" s="135">
        <v>5</v>
      </c>
      <c r="I9" s="135">
        <v>66</v>
      </c>
      <c r="J9" s="135">
        <v>191.42857142857142</v>
      </c>
      <c r="K9" s="135">
        <v>33</v>
      </c>
      <c r="L9" s="136">
        <f>EtabMoyNatio!B9</f>
        <v>116.84615384615384</v>
      </c>
    </row>
    <row r="10" spans="1:12" s="42" customFormat="1" ht="12">
      <c r="A10" s="78">
        <v>2003</v>
      </c>
      <c r="B10" s="135">
        <v>141.57142857142858</v>
      </c>
      <c r="C10" s="135">
        <v>375.6</v>
      </c>
      <c r="D10" s="135">
        <v>259.30612244897958</v>
      </c>
      <c r="E10" s="135">
        <v>78.629032258064512</v>
      </c>
      <c r="F10" s="135">
        <v>7.7307692307692308</v>
      </c>
      <c r="G10" s="135">
        <v>56</v>
      </c>
      <c r="H10" s="135">
        <v>78.8</v>
      </c>
      <c r="I10" s="135">
        <v>108</v>
      </c>
      <c r="J10" s="135">
        <v>154.05555555555554</v>
      </c>
      <c r="K10" s="135">
        <v>20.399999999999999</v>
      </c>
      <c r="L10" s="136">
        <f>EtabMoyNatio!B10</f>
        <v>121.29032258064517</v>
      </c>
    </row>
    <row r="11" spans="1:12" s="42" customFormat="1" ht="12">
      <c r="A11" s="78">
        <v>2004</v>
      </c>
      <c r="B11" s="135">
        <v>225</v>
      </c>
      <c r="C11" s="135">
        <v>402.85714285714283</v>
      </c>
      <c r="D11" s="135">
        <v>250.21818181818182</v>
      </c>
      <c r="E11" s="135">
        <v>103.8961038961039</v>
      </c>
      <c r="F11" s="135">
        <v>38.023809523809526</v>
      </c>
      <c r="G11" s="135">
        <v>47</v>
      </c>
      <c r="H11" s="135">
        <v>434</v>
      </c>
      <c r="I11" s="135">
        <v>3</v>
      </c>
      <c r="J11" s="135">
        <v>296.57142857142856</v>
      </c>
      <c r="K11" s="135">
        <v>275</v>
      </c>
      <c r="L11" s="136">
        <f>EtabMoyNatio!B11</f>
        <v>134.94117647058823</v>
      </c>
    </row>
    <row r="12" spans="1:12" s="42" customFormat="1" ht="12">
      <c r="A12" s="78">
        <v>2005</v>
      </c>
      <c r="B12" s="135">
        <v>396.66666666666669</v>
      </c>
      <c r="C12" s="135">
        <v>274.23076923076923</v>
      </c>
      <c r="D12" s="135">
        <v>243.06060606060606</v>
      </c>
      <c r="E12" s="135">
        <v>56.692307692307693</v>
      </c>
      <c r="F12" s="135">
        <v>19.314285714285713</v>
      </c>
      <c r="G12" s="135">
        <v>81.870370370370367</v>
      </c>
      <c r="H12" s="135"/>
      <c r="I12" s="135">
        <v>107</v>
      </c>
      <c r="J12" s="135">
        <v>202.22222222222223</v>
      </c>
      <c r="K12" s="135">
        <v>44</v>
      </c>
      <c r="L12" s="136">
        <f>EtabMoyNatio!B12</f>
        <v>130.83544303797467</v>
      </c>
    </row>
    <row r="13" spans="1:12" s="43" customFormat="1" ht="12">
      <c r="A13" s="78">
        <v>2006</v>
      </c>
      <c r="B13" s="135">
        <v>418.42857142857144</v>
      </c>
      <c r="C13" s="135">
        <v>235.375</v>
      </c>
      <c r="D13" s="135">
        <v>239.4375</v>
      </c>
      <c r="E13" s="135">
        <v>96.945454545454552</v>
      </c>
      <c r="F13" s="135">
        <v>32.3125</v>
      </c>
      <c r="G13" s="135">
        <v>92.696428571428569</v>
      </c>
      <c r="H13" s="135">
        <v>155.25</v>
      </c>
      <c r="I13" s="135">
        <v>71.75</v>
      </c>
      <c r="J13" s="135">
        <v>112.6</v>
      </c>
      <c r="K13" s="135">
        <v>17</v>
      </c>
      <c r="L13" s="136">
        <f>EtabMoyNatio!B13</f>
        <v>139.5082644628099</v>
      </c>
    </row>
    <row r="14" spans="1:12" s="42" customFormat="1" ht="12">
      <c r="A14" s="78">
        <v>2007</v>
      </c>
      <c r="B14" s="135">
        <v>254.83333333333334</v>
      </c>
      <c r="C14" s="135">
        <v>632.66666666666663</v>
      </c>
      <c r="D14" s="135">
        <v>235.89361702127658</v>
      </c>
      <c r="E14" s="135">
        <v>104.18604651162791</v>
      </c>
      <c r="F14" s="135">
        <v>26.642857142857142</v>
      </c>
      <c r="G14" s="135">
        <v>84.226190476190482</v>
      </c>
      <c r="H14" s="135">
        <v>47</v>
      </c>
      <c r="I14" s="135">
        <v>21</v>
      </c>
      <c r="J14" s="135">
        <v>192.70833333333334</v>
      </c>
      <c r="K14" s="135">
        <v>243.375</v>
      </c>
      <c r="L14" s="136">
        <f>EtabMoyNatio!B14</f>
        <v>129.65267175572518</v>
      </c>
    </row>
    <row r="15" spans="1:12" s="45" customFormat="1" ht="12">
      <c r="A15" s="78">
        <v>2008</v>
      </c>
      <c r="B15" s="135">
        <v>297</v>
      </c>
      <c r="C15" s="135">
        <v>332.1</v>
      </c>
      <c r="D15" s="135">
        <v>266.72222222222223</v>
      </c>
      <c r="E15" s="135">
        <v>121.24</v>
      </c>
      <c r="F15" s="135">
        <v>22.558823529411764</v>
      </c>
      <c r="G15" s="135">
        <v>64.918032786885249</v>
      </c>
      <c r="H15" s="135">
        <v>64.333333333333329</v>
      </c>
      <c r="I15" s="135"/>
      <c r="J15" s="135">
        <v>208.47619047619048</v>
      </c>
      <c r="K15" s="135">
        <v>4</v>
      </c>
      <c r="L15" s="136">
        <f>EtabMoyNatio!B15</f>
        <v>144.07083333333333</v>
      </c>
    </row>
    <row r="16" spans="1:12" s="45" customFormat="1" ht="12">
      <c r="A16" s="78">
        <v>2009</v>
      </c>
      <c r="B16" s="135">
        <v>277.11111111111109</v>
      </c>
      <c r="C16" s="135">
        <v>279</v>
      </c>
      <c r="D16" s="135">
        <v>273.390625</v>
      </c>
      <c r="E16" s="135">
        <v>92.196078431372555</v>
      </c>
      <c r="F16" s="135">
        <v>19.913043478260871</v>
      </c>
      <c r="G16" s="135">
        <v>74.526315789473685</v>
      </c>
      <c r="H16" s="135">
        <v>155.25</v>
      </c>
      <c r="I16" s="135"/>
      <c r="J16" s="135">
        <v>172.21428571428572</v>
      </c>
      <c r="K16" s="135"/>
      <c r="L16" s="136">
        <f>EtabMoyNatio!B16</f>
        <v>133.25555555555556</v>
      </c>
    </row>
    <row r="17" spans="1:12" s="45" customFormat="1" ht="12">
      <c r="A17" s="78">
        <v>2010</v>
      </c>
      <c r="B17" s="135">
        <v>213.57142857142858</v>
      </c>
      <c r="C17" s="135">
        <v>282</v>
      </c>
      <c r="D17" s="135">
        <v>216.41379310344828</v>
      </c>
      <c r="E17" s="135">
        <v>82.245901639344268</v>
      </c>
      <c r="F17" s="135">
        <v>33.730769230769234</v>
      </c>
      <c r="G17" s="135">
        <v>95.393939393939391</v>
      </c>
      <c r="H17" s="135">
        <v>156</v>
      </c>
      <c r="I17" s="135">
        <v>41</v>
      </c>
      <c r="J17" s="135">
        <v>179.4375</v>
      </c>
      <c r="K17" s="135"/>
      <c r="L17" s="136">
        <f>EtabMoyNatio!B17</f>
        <v>119.01470588235294</v>
      </c>
    </row>
    <row r="18" spans="1:12" s="45" customFormat="1" ht="12">
      <c r="A18" s="78">
        <v>2011</v>
      </c>
      <c r="B18" s="135">
        <v>342.625</v>
      </c>
      <c r="C18" s="135">
        <v>349.66666666666669</v>
      </c>
      <c r="D18" s="135">
        <v>229.9344262295082</v>
      </c>
      <c r="E18" s="135">
        <v>117.28333333333333</v>
      </c>
      <c r="F18" s="135">
        <v>16.25925925925926</v>
      </c>
      <c r="G18" s="135">
        <v>71.818181818181813</v>
      </c>
      <c r="H18" s="135">
        <v>44</v>
      </c>
      <c r="I18" s="135">
        <v>180</v>
      </c>
      <c r="J18" s="135">
        <v>155.42857142857142</v>
      </c>
      <c r="K18" s="135">
        <v>69</v>
      </c>
      <c r="L18" s="136">
        <f>EtabMoyNatio!B18</f>
        <v>124.42906574394463</v>
      </c>
    </row>
    <row r="19" spans="1:12" s="45" customFormat="1" ht="12">
      <c r="A19" s="78">
        <v>2012</v>
      </c>
      <c r="B19" s="135">
        <v>367.55555555555554</v>
      </c>
      <c r="C19" s="135">
        <v>29</v>
      </c>
      <c r="D19" s="135">
        <v>274.23076923076923</v>
      </c>
      <c r="E19" s="135">
        <v>94.774193548387103</v>
      </c>
      <c r="F19" s="135">
        <v>9.921875</v>
      </c>
      <c r="G19" s="135">
        <v>81.336633663366342</v>
      </c>
      <c r="H19" s="135">
        <v>64.599999999999994</v>
      </c>
      <c r="I19" s="135">
        <v>2.5</v>
      </c>
      <c r="J19" s="135">
        <v>198</v>
      </c>
      <c r="K19" s="135">
        <v>112</v>
      </c>
      <c r="L19" s="136">
        <f>EtabMoyNatio!B19</f>
        <v>123.74666666666667</v>
      </c>
    </row>
    <row r="20" spans="1:12" s="45" customFormat="1" ht="12">
      <c r="A20" s="78">
        <v>2013</v>
      </c>
      <c r="B20" s="135">
        <v>178.33333333333334</v>
      </c>
      <c r="C20" s="135">
        <v>568.33333333333337</v>
      </c>
      <c r="D20" s="135">
        <v>221.55405405405406</v>
      </c>
      <c r="E20" s="135">
        <v>117.40425531914893</v>
      </c>
      <c r="F20" s="135">
        <v>24.21311475409836</v>
      </c>
      <c r="G20" s="135">
        <v>71.543689320388353</v>
      </c>
      <c r="H20" s="135">
        <v>60.857142857142854</v>
      </c>
      <c r="I20" s="135">
        <v>5</v>
      </c>
      <c r="J20" s="135">
        <v>157.68</v>
      </c>
      <c r="K20" s="135"/>
      <c r="L20" s="136">
        <f>EtabMoyNatio!B20</f>
        <v>116.49090909090908</v>
      </c>
    </row>
    <row r="21" spans="1:12" s="45" customFormat="1" ht="12">
      <c r="A21" s="78">
        <v>2014</v>
      </c>
      <c r="B21" s="135">
        <v>373.66666666666669</v>
      </c>
      <c r="C21" s="135">
        <v>270</v>
      </c>
      <c r="D21" s="135">
        <v>279.469696969697</v>
      </c>
      <c r="E21" s="135">
        <v>113.84782608695652</v>
      </c>
      <c r="F21" s="135">
        <v>17.597222222222221</v>
      </c>
      <c r="G21" s="135">
        <v>71.545454545454547</v>
      </c>
      <c r="H21" s="135">
        <v>205</v>
      </c>
      <c r="I21" s="135"/>
      <c r="J21" s="135">
        <v>102.0952380952381</v>
      </c>
      <c r="K21" s="135">
        <v>114.09090909090909</v>
      </c>
      <c r="L21" s="136">
        <f>EtabMoyNatio!B21</f>
        <v>119.27113702623906</v>
      </c>
    </row>
    <row r="22" spans="1:12" s="45" customFormat="1" ht="12">
      <c r="A22" s="78">
        <v>2015</v>
      </c>
      <c r="B22" s="135">
        <v>265.36363636363637</v>
      </c>
      <c r="C22" s="135">
        <v>456</v>
      </c>
      <c r="D22" s="135">
        <v>299.30232558139534</v>
      </c>
      <c r="E22" s="135">
        <v>134.3095238095238</v>
      </c>
      <c r="F22" s="135">
        <v>22.185714285714287</v>
      </c>
      <c r="G22" s="135">
        <v>75.940170940170944</v>
      </c>
      <c r="H22" s="135">
        <v>65.714285714285708</v>
      </c>
      <c r="I22" s="135"/>
      <c r="J22" s="135">
        <v>147.91999999999999</v>
      </c>
      <c r="K22" s="135">
        <v>28.25</v>
      </c>
      <c r="L22" s="136">
        <f>EtabMoyNatio!B22</f>
        <v>116.48136645962732</v>
      </c>
    </row>
    <row r="23" spans="1:12" s="45" customFormat="1" ht="12">
      <c r="A23" s="81"/>
      <c r="B23" s="137"/>
      <c r="C23" s="137"/>
      <c r="D23" s="137"/>
      <c r="E23" s="137"/>
      <c r="F23" s="137"/>
      <c r="G23" s="137"/>
      <c r="H23" s="137"/>
      <c r="I23" s="137"/>
      <c r="J23" s="137"/>
      <c r="K23" s="137"/>
      <c r="L23" s="138"/>
    </row>
    <row r="24" spans="1:12" s="45" customFormat="1" ht="12">
      <c r="A24" s="81"/>
      <c r="B24" s="137"/>
      <c r="C24" s="137"/>
      <c r="D24" s="137"/>
      <c r="E24" s="137"/>
      <c r="F24" s="137"/>
      <c r="G24" s="137"/>
      <c r="H24" s="137"/>
      <c r="I24" s="137"/>
      <c r="J24" s="137"/>
      <c r="K24" s="137"/>
      <c r="L24" s="138"/>
    </row>
    <row r="25" spans="1:12" s="84" customFormat="1" ht="36">
      <c r="A25" s="86" t="s">
        <v>21</v>
      </c>
      <c r="B25" s="134" t="s">
        <v>35</v>
      </c>
      <c r="C25" s="134" t="s">
        <v>36</v>
      </c>
      <c r="D25" s="134" t="s">
        <v>37</v>
      </c>
      <c r="E25" s="134" t="s">
        <v>38</v>
      </c>
      <c r="F25" s="134" t="s">
        <v>39</v>
      </c>
      <c r="G25" s="134" t="s">
        <v>40</v>
      </c>
      <c r="H25" s="134" t="s">
        <v>41</v>
      </c>
      <c r="I25" s="134" t="s">
        <v>42</v>
      </c>
      <c r="J25" s="134" t="s">
        <v>43</v>
      </c>
      <c r="K25" s="134" t="s">
        <v>44</v>
      </c>
      <c r="L25" s="134" t="s">
        <v>33</v>
      </c>
    </row>
    <row r="26" spans="1:12" s="42" customFormat="1" ht="12">
      <c r="A26" s="78">
        <v>2001</v>
      </c>
      <c r="B26" s="135">
        <v>484.25</v>
      </c>
      <c r="C26" s="135">
        <v>348.42857142857144</v>
      </c>
      <c r="D26" s="135">
        <v>224.52941176470588</v>
      </c>
      <c r="E26" s="135">
        <v>57.086956521739133</v>
      </c>
      <c r="F26" s="135">
        <v>4</v>
      </c>
      <c r="G26" s="135">
        <v>77.944444444444443</v>
      </c>
      <c r="H26" s="135">
        <v>298.38461538461536</v>
      </c>
      <c r="I26" s="135">
        <v>109.5</v>
      </c>
      <c r="J26" s="135">
        <v>222.06666666666666</v>
      </c>
      <c r="K26" s="135">
        <v>227.5</v>
      </c>
      <c r="L26" s="136">
        <f>EtabMoyNatio!C8</f>
        <v>215.91719745222929</v>
      </c>
    </row>
    <row r="27" spans="1:12" s="42" customFormat="1" ht="12">
      <c r="A27" s="78">
        <v>2002</v>
      </c>
      <c r="B27" s="135">
        <v>432.41666666666669</v>
      </c>
      <c r="C27" s="135">
        <v>354.09090909090907</v>
      </c>
      <c r="D27" s="135">
        <v>230.27027027027026</v>
      </c>
      <c r="E27" s="135">
        <v>131.375</v>
      </c>
      <c r="F27" s="135">
        <v>80.5</v>
      </c>
      <c r="G27" s="135">
        <v>179.66666666666666</v>
      </c>
      <c r="H27" s="135">
        <v>381.65</v>
      </c>
      <c r="I27" s="135">
        <v>194.5</v>
      </c>
      <c r="J27" s="135">
        <v>235.8235294117647</v>
      </c>
      <c r="K27" s="135">
        <v>287</v>
      </c>
      <c r="L27" s="136">
        <f>EtabMoyNatio!C9</f>
        <v>256.14285714285717</v>
      </c>
    </row>
    <row r="28" spans="1:12" s="42" customFormat="1" ht="12">
      <c r="A28" s="78">
        <v>2003</v>
      </c>
      <c r="B28" s="135">
        <v>541.66666666666663</v>
      </c>
      <c r="C28" s="135">
        <v>335.27272727272725</v>
      </c>
      <c r="D28" s="135">
        <v>225.09803921568627</v>
      </c>
      <c r="E28" s="135">
        <v>109.94444444444444</v>
      </c>
      <c r="F28" s="135">
        <v>4.4000000000000004</v>
      </c>
      <c r="G28" s="135">
        <v>93</v>
      </c>
      <c r="H28" s="135">
        <v>381.11764705882354</v>
      </c>
      <c r="I28" s="135">
        <v>443</v>
      </c>
      <c r="J28" s="135">
        <v>240.13043478260869</v>
      </c>
      <c r="K28" s="135">
        <v>694</v>
      </c>
      <c r="L28" s="136">
        <f>EtabMoyNatio!C10</f>
        <v>252.24516129032259</v>
      </c>
    </row>
    <row r="29" spans="1:12" s="42" customFormat="1" ht="12">
      <c r="A29" s="78">
        <v>2004</v>
      </c>
      <c r="B29" s="135">
        <v>558.75</v>
      </c>
      <c r="C29" s="135">
        <v>388.95454545454544</v>
      </c>
      <c r="D29" s="135">
        <v>184.66666666666666</v>
      </c>
      <c r="E29" s="135">
        <v>105.53333333333333</v>
      </c>
      <c r="F29" s="135">
        <v>27.523809523809526</v>
      </c>
      <c r="G29" s="135">
        <v>144.61538461538461</v>
      </c>
      <c r="H29" s="135">
        <v>313.8235294117647</v>
      </c>
      <c r="I29" s="135">
        <v>106.4</v>
      </c>
      <c r="J29" s="135">
        <v>310.625</v>
      </c>
      <c r="K29" s="135">
        <v>211</v>
      </c>
      <c r="L29" s="136">
        <f>EtabMoyNatio!C11</f>
        <v>222.09467455621302</v>
      </c>
    </row>
    <row r="30" spans="1:12" s="42" customFormat="1" ht="12">
      <c r="A30" s="78">
        <v>2005</v>
      </c>
      <c r="B30" s="135">
        <v>491.5</v>
      </c>
      <c r="C30" s="135">
        <v>415.83333333333331</v>
      </c>
      <c r="D30" s="135">
        <v>181.30769230769232</v>
      </c>
      <c r="E30" s="135">
        <v>112.22222222222223</v>
      </c>
      <c r="F30" s="135">
        <v>8.75</v>
      </c>
      <c r="G30" s="135">
        <v>181</v>
      </c>
      <c r="H30" s="135">
        <v>368.10526315789474</v>
      </c>
      <c r="I30" s="135">
        <v>95</v>
      </c>
      <c r="J30" s="135">
        <v>256.85714285714283</v>
      </c>
      <c r="K30" s="135">
        <v>705</v>
      </c>
      <c r="L30" s="136">
        <f>EtabMoyNatio!C12</f>
        <v>233.75167785234899</v>
      </c>
    </row>
    <row r="31" spans="1:12" s="43" customFormat="1" ht="12">
      <c r="A31" s="78">
        <v>2006</v>
      </c>
      <c r="B31" s="135">
        <v>526.35714285714289</v>
      </c>
      <c r="C31" s="135">
        <v>461.58823529411762</v>
      </c>
      <c r="D31" s="135">
        <v>177.9</v>
      </c>
      <c r="E31" s="135">
        <v>86.285714285714292</v>
      </c>
      <c r="F31" s="135">
        <v>33.200000000000003</v>
      </c>
      <c r="G31" s="135">
        <v>128.15384615384616</v>
      </c>
      <c r="H31" s="135">
        <v>170.95454545454547</v>
      </c>
      <c r="I31" s="135">
        <v>125</v>
      </c>
      <c r="J31" s="135">
        <v>243.0952380952381</v>
      </c>
      <c r="K31" s="135">
        <v>375</v>
      </c>
      <c r="L31" s="136">
        <f>EtabMoyNatio!C13</f>
        <v>217</v>
      </c>
    </row>
    <row r="32" spans="1:12" s="42" customFormat="1" ht="12">
      <c r="A32" s="78">
        <v>2007</v>
      </c>
      <c r="B32" s="135">
        <v>565.79999999999995</v>
      </c>
      <c r="C32" s="135">
        <v>361.58823529411762</v>
      </c>
      <c r="D32" s="135">
        <v>166.5</v>
      </c>
      <c r="E32" s="135">
        <v>107.16666666666667</v>
      </c>
      <c r="F32" s="135">
        <v>20.23076923076923</v>
      </c>
      <c r="G32" s="135">
        <v>117</v>
      </c>
      <c r="H32" s="135">
        <v>303.2</v>
      </c>
      <c r="I32" s="135">
        <v>191.2</v>
      </c>
      <c r="J32" s="135">
        <v>196.4375</v>
      </c>
      <c r="K32" s="135">
        <v>168.83333333333334</v>
      </c>
      <c r="L32" s="136">
        <f>EtabMoyNatio!C14</f>
        <v>208.38505747126436</v>
      </c>
    </row>
    <row r="33" spans="1:12" s="45" customFormat="1" ht="12">
      <c r="A33" s="78">
        <v>2008</v>
      </c>
      <c r="B33" s="135">
        <v>744.16666666666663</v>
      </c>
      <c r="C33" s="135">
        <v>474.38888888888891</v>
      </c>
      <c r="D33" s="135">
        <v>161.09302325581396</v>
      </c>
      <c r="E33" s="135">
        <v>121.41666666666667</v>
      </c>
      <c r="F33" s="135">
        <v>2.375</v>
      </c>
      <c r="G33" s="135">
        <v>98.25</v>
      </c>
      <c r="H33" s="135">
        <v>276.31818181818181</v>
      </c>
      <c r="I33" s="135">
        <v>168.83333333333334</v>
      </c>
      <c r="J33" s="135">
        <v>214.1</v>
      </c>
      <c r="K33" s="135">
        <v>223</v>
      </c>
      <c r="L33" s="136">
        <f>EtabMoyNatio!C15</f>
        <v>227.38709677419354</v>
      </c>
    </row>
    <row r="34" spans="1:12" s="45" customFormat="1" ht="12">
      <c r="A34" s="78">
        <v>2009</v>
      </c>
      <c r="B34" s="135">
        <v>537.15384615384619</v>
      </c>
      <c r="C34" s="135">
        <v>352.66666666666669</v>
      </c>
      <c r="D34" s="135">
        <v>177.22916666666666</v>
      </c>
      <c r="E34" s="135">
        <v>117.05</v>
      </c>
      <c r="F34" s="135">
        <v>60.666666666666664</v>
      </c>
      <c r="G34" s="135">
        <v>93.625</v>
      </c>
      <c r="H34" s="135">
        <v>333.40740740740739</v>
      </c>
      <c r="I34" s="135">
        <v>237</v>
      </c>
      <c r="J34" s="135">
        <v>226.58333333333334</v>
      </c>
      <c r="K34" s="135">
        <v>312.66666666666669</v>
      </c>
      <c r="L34" s="136">
        <f>EtabMoyNatio!C16</f>
        <v>224.54601226993864</v>
      </c>
    </row>
    <row r="35" spans="1:12" s="45" customFormat="1" ht="12">
      <c r="A35" s="78">
        <v>2010</v>
      </c>
      <c r="B35" s="135">
        <v>677.55555555555554</v>
      </c>
      <c r="C35" s="135">
        <v>436.61538461538464</v>
      </c>
      <c r="D35" s="135">
        <v>187.15384615384616</v>
      </c>
      <c r="E35" s="135">
        <v>152.73333333333332</v>
      </c>
      <c r="F35" s="135">
        <v>17.75</v>
      </c>
      <c r="G35" s="135">
        <v>166.85714285714286</v>
      </c>
      <c r="H35" s="135">
        <v>326.16666666666669</v>
      </c>
      <c r="I35" s="135">
        <v>194.5</v>
      </c>
      <c r="J35" s="135">
        <v>264.90909090909093</v>
      </c>
      <c r="K35" s="135"/>
      <c r="L35" s="136">
        <f>EtabMoyNatio!C17</f>
        <v>248.875</v>
      </c>
    </row>
    <row r="36" spans="1:12" s="45" customFormat="1" ht="12">
      <c r="A36" s="78">
        <v>2011</v>
      </c>
      <c r="B36" s="135">
        <v>618.58333333333337</v>
      </c>
      <c r="C36" s="135">
        <v>408.77777777777777</v>
      </c>
      <c r="D36" s="135">
        <v>187.16666666666666</v>
      </c>
      <c r="E36" s="135">
        <v>116.21428571428571</v>
      </c>
      <c r="F36" s="135">
        <v>30.3</v>
      </c>
      <c r="G36" s="135">
        <v>162.19999999999999</v>
      </c>
      <c r="H36" s="135">
        <v>382.95</v>
      </c>
      <c r="I36" s="135">
        <v>111.33333333333333</v>
      </c>
      <c r="J36" s="135">
        <v>254.66666666666666</v>
      </c>
      <c r="K36" s="135">
        <v>464.5</v>
      </c>
      <c r="L36" s="136">
        <f>EtabMoyNatio!C18</f>
        <v>266.87769784172662</v>
      </c>
    </row>
    <row r="37" spans="1:12" s="45" customFormat="1" ht="12">
      <c r="A37" s="78">
        <v>2012</v>
      </c>
      <c r="B37" s="135">
        <v>618.88888888888891</v>
      </c>
      <c r="C37" s="135">
        <v>512.66666666666663</v>
      </c>
      <c r="D37" s="135">
        <v>144.10714285714286</v>
      </c>
      <c r="E37" s="135">
        <v>163.28571428571428</v>
      </c>
      <c r="F37" s="135">
        <v>48.272727272727273</v>
      </c>
      <c r="G37" s="135">
        <v>110.31818181818181</v>
      </c>
      <c r="H37" s="135">
        <v>326.77777777777777</v>
      </c>
      <c r="I37" s="135">
        <v>321</v>
      </c>
      <c r="J37" s="135">
        <v>215.0344827586207</v>
      </c>
      <c r="K37" s="135">
        <v>309</v>
      </c>
      <c r="L37" s="136">
        <f>EtabMoyNatio!C19</f>
        <v>227.75167785234899</v>
      </c>
    </row>
    <row r="38" spans="1:12" s="45" customFormat="1" ht="12">
      <c r="A38" s="78">
        <v>2013</v>
      </c>
      <c r="B38" s="135">
        <v>638.81818181818187</v>
      </c>
      <c r="C38" s="135">
        <v>320.875</v>
      </c>
      <c r="D38" s="135">
        <v>182.85</v>
      </c>
      <c r="E38" s="135">
        <v>100.23076923076923</v>
      </c>
      <c r="F38" s="135">
        <v>68.75</v>
      </c>
      <c r="G38" s="135">
        <v>138.04</v>
      </c>
      <c r="H38" s="135">
        <v>446.62068965517244</v>
      </c>
      <c r="I38" s="135">
        <v>107.25</v>
      </c>
      <c r="J38" s="135">
        <v>260.29032258064518</v>
      </c>
      <c r="K38" s="135">
        <v>255</v>
      </c>
      <c r="L38" s="136">
        <f>EtabMoyNatio!C20</f>
        <v>268.2236842105263</v>
      </c>
    </row>
    <row r="39" spans="1:12" s="45" customFormat="1" ht="12">
      <c r="A39" s="78">
        <v>2014</v>
      </c>
      <c r="B39" s="135">
        <v>540.16666666666663</v>
      </c>
      <c r="C39" s="135">
        <v>496.57142857142856</v>
      </c>
      <c r="D39" s="135">
        <v>149.19999999999999</v>
      </c>
      <c r="E39" s="135">
        <v>144</v>
      </c>
      <c r="F39" s="135">
        <v>17.375</v>
      </c>
      <c r="G39" s="135">
        <v>117.85185185185185</v>
      </c>
      <c r="H39" s="135">
        <v>372.33333333333331</v>
      </c>
      <c r="I39" s="135">
        <v>197</v>
      </c>
      <c r="J39" s="135">
        <v>223.60869565217391</v>
      </c>
      <c r="K39" s="135">
        <v>282.25</v>
      </c>
      <c r="L39" s="136">
        <f>EtabMoyNatio!C21</f>
        <v>256.63758389261744</v>
      </c>
    </row>
    <row r="40" spans="1:12" s="45" customFormat="1" ht="12">
      <c r="A40" s="78">
        <v>2015</v>
      </c>
      <c r="B40" s="135">
        <v>570.36363636363637</v>
      </c>
      <c r="C40" s="135">
        <v>525.44444444444446</v>
      </c>
      <c r="D40" s="135">
        <v>216.73684210526315</v>
      </c>
      <c r="E40" s="135">
        <v>117.5</v>
      </c>
      <c r="F40" s="135">
        <v>59.4</v>
      </c>
      <c r="G40" s="135">
        <v>123.56521739130434</v>
      </c>
      <c r="H40" s="135">
        <v>356.7</v>
      </c>
      <c r="I40" s="135">
        <v>186</v>
      </c>
      <c r="J40" s="135">
        <v>228.35294117647058</v>
      </c>
      <c r="K40" s="135">
        <v>246.8</v>
      </c>
      <c r="L40" s="136">
        <f>EtabMoyNatio!C22</f>
        <v>265.08510638297872</v>
      </c>
    </row>
    <row r="41" spans="1:12" s="45" customFormat="1" ht="12">
      <c r="A41" s="81"/>
      <c r="B41" s="137"/>
      <c r="C41" s="137"/>
      <c r="D41" s="137"/>
      <c r="E41" s="137"/>
      <c r="F41" s="137"/>
      <c r="G41" s="137"/>
      <c r="H41" s="137"/>
      <c r="I41" s="137"/>
      <c r="J41" s="137"/>
      <c r="K41" s="137"/>
      <c r="L41" s="138"/>
    </row>
    <row r="42" spans="1:12" s="45" customFormat="1" ht="12">
      <c r="A42" s="81"/>
      <c r="B42" s="137"/>
      <c r="C42" s="137"/>
      <c r="D42" s="137"/>
      <c r="E42" s="137"/>
      <c r="F42" s="137"/>
      <c r="G42" s="137"/>
      <c r="H42" s="137"/>
      <c r="I42" s="137"/>
      <c r="J42" s="137"/>
      <c r="K42" s="137"/>
      <c r="L42" s="138"/>
    </row>
    <row r="43" spans="1:12" s="84" customFormat="1" ht="24">
      <c r="A43" s="86" t="s">
        <v>34</v>
      </c>
      <c r="B43" s="134" t="s">
        <v>35</v>
      </c>
      <c r="C43" s="134" t="s">
        <v>36</v>
      </c>
      <c r="D43" s="134" t="s">
        <v>37</v>
      </c>
      <c r="E43" s="134" t="s">
        <v>38</v>
      </c>
      <c r="F43" s="134" t="s">
        <v>39</v>
      </c>
      <c r="G43" s="134" t="s">
        <v>40</v>
      </c>
      <c r="H43" s="134" t="s">
        <v>41</v>
      </c>
      <c r="I43" s="134" t="s">
        <v>42</v>
      </c>
      <c r="J43" s="134" t="s">
        <v>43</v>
      </c>
      <c r="K43" s="134" t="s">
        <v>44</v>
      </c>
      <c r="L43" s="134" t="s">
        <v>33</v>
      </c>
    </row>
    <row r="44" spans="1:12" s="42" customFormat="1" ht="12">
      <c r="A44" s="78">
        <v>2001</v>
      </c>
      <c r="B44" s="135">
        <v>72.75</v>
      </c>
      <c r="C44" s="135">
        <v>202.83333333333334</v>
      </c>
      <c r="D44" s="135">
        <v>80.166666666666671</v>
      </c>
      <c r="E44" s="135">
        <v>44.277777777777779</v>
      </c>
      <c r="F44" s="135">
        <v>6.2</v>
      </c>
      <c r="G44" s="135">
        <v>18.411764705882351</v>
      </c>
      <c r="H44" s="135">
        <v>218.66666666666666</v>
      </c>
      <c r="I44" s="135"/>
      <c r="J44" s="135">
        <v>63.222222222222221</v>
      </c>
      <c r="K44" s="135">
        <v>500</v>
      </c>
      <c r="L44" s="136">
        <f>EtabMoyNatio!D8</f>
        <v>76.086419753086417</v>
      </c>
    </row>
    <row r="45" spans="1:12" s="42" customFormat="1" ht="12">
      <c r="A45" s="78">
        <v>2002</v>
      </c>
      <c r="B45" s="135">
        <v>30</v>
      </c>
      <c r="C45" s="135">
        <v>409.75</v>
      </c>
      <c r="D45" s="135">
        <v>84.294117647058826</v>
      </c>
      <c r="E45" s="135">
        <v>38.0625</v>
      </c>
      <c r="F45" s="135">
        <v>3.75</v>
      </c>
      <c r="G45" s="135">
        <v>45.071428571428569</v>
      </c>
      <c r="H45" s="135">
        <v>135</v>
      </c>
      <c r="I45" s="135">
        <v>15</v>
      </c>
      <c r="J45" s="135">
        <v>28.5</v>
      </c>
      <c r="K45" s="135">
        <v>1.8888888888888888</v>
      </c>
      <c r="L45" s="136">
        <f>EtabMoyNatio!D9</f>
        <v>69.093333333333334</v>
      </c>
    </row>
    <row r="46" spans="1:12" s="42" customFormat="1" ht="12">
      <c r="A46" s="78">
        <v>2003</v>
      </c>
      <c r="B46" s="135">
        <v>32.333333333333336</v>
      </c>
      <c r="C46" s="135">
        <v>169.5</v>
      </c>
      <c r="D46" s="135">
        <v>118.14285714285714</v>
      </c>
      <c r="E46" s="135">
        <v>16.076923076923077</v>
      </c>
      <c r="F46" s="135">
        <v>11.375</v>
      </c>
      <c r="G46" s="135">
        <v>37.68181818181818</v>
      </c>
      <c r="H46" s="135">
        <v>105.42857142857143</v>
      </c>
      <c r="I46" s="135">
        <v>37</v>
      </c>
      <c r="J46" s="135">
        <v>87.333333333333329</v>
      </c>
      <c r="K46" s="135">
        <v>5</v>
      </c>
      <c r="L46" s="136">
        <f>EtabMoyNatio!D10</f>
        <v>60.526315789473685</v>
      </c>
    </row>
    <row r="47" spans="1:12" s="42" customFormat="1" ht="12">
      <c r="A47" s="78">
        <v>2004</v>
      </c>
      <c r="B47" s="135">
        <v>46.25</v>
      </c>
      <c r="C47" s="135">
        <v>255.8</v>
      </c>
      <c r="D47" s="135">
        <v>39.5</v>
      </c>
      <c r="E47" s="135">
        <v>45.764705882352942</v>
      </c>
      <c r="F47" s="135">
        <v>74</v>
      </c>
      <c r="G47" s="135">
        <v>44.590909090909093</v>
      </c>
      <c r="H47" s="135">
        <v>367</v>
      </c>
      <c r="I47" s="135"/>
      <c r="J47" s="135">
        <v>70.5</v>
      </c>
      <c r="K47" s="135"/>
      <c r="L47" s="136">
        <f>EtabMoyNatio!D11</f>
        <v>75.802469135802468</v>
      </c>
    </row>
    <row r="48" spans="1:12" s="42" customFormat="1" ht="12">
      <c r="A48" s="78">
        <v>2005</v>
      </c>
      <c r="B48" s="135">
        <v>314.28571428571428</v>
      </c>
      <c r="C48" s="135">
        <v>309</v>
      </c>
      <c r="D48" s="135">
        <v>68.545454545454547</v>
      </c>
      <c r="E48" s="135">
        <v>37.285714285714285</v>
      </c>
      <c r="F48" s="135">
        <v>9.2222222222222214</v>
      </c>
      <c r="G48" s="135">
        <v>22.894736842105264</v>
      </c>
      <c r="H48" s="135">
        <v>393.4</v>
      </c>
      <c r="I48" s="135">
        <v>95</v>
      </c>
      <c r="J48" s="135">
        <v>70.375</v>
      </c>
      <c r="K48" s="135">
        <v>86</v>
      </c>
      <c r="L48" s="136">
        <f>EtabMoyNatio!D12</f>
        <v>89.613207547169807</v>
      </c>
    </row>
    <row r="49" spans="1:12" s="43" customFormat="1" ht="12">
      <c r="A49" s="78">
        <v>2006</v>
      </c>
      <c r="B49" s="135">
        <v>61.25</v>
      </c>
      <c r="C49" s="135">
        <v>242.83333333333334</v>
      </c>
      <c r="D49" s="135">
        <v>55.235294117647058</v>
      </c>
      <c r="E49" s="135">
        <v>52.846153846153847</v>
      </c>
      <c r="F49" s="135">
        <v>8.454545454545455</v>
      </c>
      <c r="G49" s="135">
        <v>44.655172413793103</v>
      </c>
      <c r="H49" s="135">
        <v>184.66666666666666</v>
      </c>
      <c r="I49" s="135"/>
      <c r="J49" s="135">
        <v>149</v>
      </c>
      <c r="K49" s="135"/>
      <c r="L49" s="136">
        <f>EtabMoyNatio!D13</f>
        <v>70.523809523809518</v>
      </c>
    </row>
    <row r="50" spans="1:12" s="42" customFormat="1" ht="12">
      <c r="A50" s="78">
        <v>2007</v>
      </c>
      <c r="B50" s="135">
        <v>236.66666666666666</v>
      </c>
      <c r="C50" s="135">
        <v>1003</v>
      </c>
      <c r="D50" s="135">
        <v>71.090909090909093</v>
      </c>
      <c r="E50" s="135">
        <v>51.428571428571431</v>
      </c>
      <c r="F50" s="135">
        <v>54.727272727272727</v>
      </c>
      <c r="G50" s="135">
        <v>76.735294117647058</v>
      </c>
      <c r="H50" s="135">
        <v>248.5</v>
      </c>
      <c r="I50" s="135"/>
      <c r="J50" s="135">
        <v>149</v>
      </c>
      <c r="K50" s="135">
        <v>89</v>
      </c>
      <c r="L50" s="136">
        <f>EtabMoyNatio!D14</f>
        <v>106.21518987341773</v>
      </c>
    </row>
    <row r="51" spans="1:12" s="45" customFormat="1" ht="12">
      <c r="A51" s="78">
        <v>2008</v>
      </c>
      <c r="B51" s="135">
        <v>185.42857142857142</v>
      </c>
      <c r="C51" s="135">
        <v>258</v>
      </c>
      <c r="D51" s="135">
        <v>113.91666666666667</v>
      </c>
      <c r="E51" s="135">
        <v>30.571428571428573</v>
      </c>
      <c r="F51" s="135">
        <v>72.333333333333329</v>
      </c>
      <c r="G51" s="135">
        <v>42.027777777777779</v>
      </c>
      <c r="H51" s="135">
        <v>80</v>
      </c>
      <c r="I51" s="135">
        <v>237</v>
      </c>
      <c r="J51" s="135">
        <v>117.25</v>
      </c>
      <c r="K51" s="135">
        <v>7</v>
      </c>
      <c r="L51" s="136">
        <f>EtabMoyNatio!D15</f>
        <v>82.767676767676761</v>
      </c>
    </row>
    <row r="52" spans="1:12" s="45" customFormat="1" ht="12">
      <c r="A52" s="78">
        <v>2009</v>
      </c>
      <c r="B52" s="135">
        <v>142</v>
      </c>
      <c r="C52" s="135">
        <v>228.5</v>
      </c>
      <c r="D52" s="135">
        <v>82.545454545454547</v>
      </c>
      <c r="E52" s="135">
        <v>15.833333333333334</v>
      </c>
      <c r="F52" s="135">
        <v>17</v>
      </c>
      <c r="G52" s="135">
        <v>47.103448275862071</v>
      </c>
      <c r="H52" s="135">
        <v>258.28571428571428</v>
      </c>
      <c r="I52" s="135"/>
      <c r="J52" s="135">
        <v>80.625</v>
      </c>
      <c r="K52" s="135">
        <v>216.75</v>
      </c>
      <c r="L52" s="136">
        <f>EtabMoyNatio!D16</f>
        <v>74.917525773195877</v>
      </c>
    </row>
    <row r="53" spans="1:12" s="45" customFormat="1" ht="12">
      <c r="A53" s="78">
        <v>2010</v>
      </c>
      <c r="B53" s="135">
        <v>353.75</v>
      </c>
      <c r="C53" s="135">
        <v>290.85714285714283</v>
      </c>
      <c r="D53" s="135">
        <v>115.46666666666667</v>
      </c>
      <c r="E53" s="135">
        <v>32.76</v>
      </c>
      <c r="F53" s="135">
        <v>17.928571428571427</v>
      </c>
      <c r="G53" s="135">
        <v>40.193548387096776</v>
      </c>
      <c r="H53" s="135">
        <v>355</v>
      </c>
      <c r="I53" s="135">
        <v>112</v>
      </c>
      <c r="J53" s="135">
        <v>81.07692307692308</v>
      </c>
      <c r="K53" s="135">
        <v>2</v>
      </c>
      <c r="L53" s="136">
        <f>EtabMoyNatio!D17</f>
        <v>96.825000000000003</v>
      </c>
    </row>
    <row r="54" spans="1:12" s="45" customFormat="1" ht="12">
      <c r="A54" s="78">
        <v>2011</v>
      </c>
      <c r="B54" s="135">
        <v>187</v>
      </c>
      <c r="C54" s="135">
        <v>207.57142857142858</v>
      </c>
      <c r="D54" s="135">
        <v>106</v>
      </c>
      <c r="E54" s="135">
        <v>48.071428571428569</v>
      </c>
      <c r="F54" s="135">
        <v>7.8</v>
      </c>
      <c r="G54" s="135">
        <v>48.354838709677416</v>
      </c>
      <c r="H54" s="135">
        <v>313.66666666666669</v>
      </c>
      <c r="I54" s="135"/>
      <c r="J54" s="135">
        <v>92.25</v>
      </c>
      <c r="K54" s="135"/>
      <c r="L54" s="136">
        <f>EtabMoyNatio!D18</f>
        <v>82.045454545454547</v>
      </c>
    </row>
    <row r="55" spans="1:12" s="45" customFormat="1" ht="12">
      <c r="A55" s="78">
        <v>2012</v>
      </c>
      <c r="B55" s="135">
        <v>126.75</v>
      </c>
      <c r="C55" s="135">
        <v>705</v>
      </c>
      <c r="D55" s="135">
        <v>118.25</v>
      </c>
      <c r="E55" s="135">
        <v>68.8</v>
      </c>
      <c r="F55" s="135">
        <v>7.2307692307692308</v>
      </c>
      <c r="G55" s="135">
        <v>49.08</v>
      </c>
      <c r="H55" s="135">
        <v>186</v>
      </c>
      <c r="I55" s="135">
        <v>27</v>
      </c>
      <c r="J55" s="135">
        <v>57.142857142857146</v>
      </c>
      <c r="K55" s="135"/>
      <c r="L55" s="136">
        <f>EtabMoyNatio!D19</f>
        <v>80.09</v>
      </c>
    </row>
    <row r="56" spans="1:12" s="45" customFormat="1" ht="12">
      <c r="A56" s="78">
        <v>2013</v>
      </c>
      <c r="B56" s="135">
        <v>148</v>
      </c>
      <c r="C56" s="135"/>
      <c r="D56" s="135">
        <v>109</v>
      </c>
      <c r="E56" s="135">
        <v>71.0625</v>
      </c>
      <c r="F56" s="135">
        <v>9.75</v>
      </c>
      <c r="G56" s="135">
        <v>29.421052631578949</v>
      </c>
      <c r="H56" s="135">
        <v>205.57142857142858</v>
      </c>
      <c r="I56" s="135">
        <v>329</v>
      </c>
      <c r="J56" s="135">
        <v>110.875</v>
      </c>
      <c r="K56" s="135">
        <v>44</v>
      </c>
      <c r="L56" s="136">
        <f>EtabMoyNatio!D20</f>
        <v>69.952380952380949</v>
      </c>
    </row>
    <row r="57" spans="1:12" s="45" customFormat="1" ht="12">
      <c r="A57" s="78">
        <v>2014</v>
      </c>
      <c r="B57" s="135">
        <v>177.5</v>
      </c>
      <c r="C57" s="135">
        <v>332</v>
      </c>
      <c r="D57" s="135">
        <v>90.777777777777771</v>
      </c>
      <c r="E57" s="135">
        <v>53</v>
      </c>
      <c r="F57" s="135">
        <v>43.235294117647058</v>
      </c>
      <c r="G57" s="135">
        <v>35.930232558139537</v>
      </c>
      <c r="H57" s="135">
        <v>220.75</v>
      </c>
      <c r="I57" s="135">
        <v>4</v>
      </c>
      <c r="J57" s="135">
        <v>152.4</v>
      </c>
      <c r="K57" s="135">
        <v>94.333333333333329</v>
      </c>
      <c r="L57" s="136">
        <f>EtabMoyNatio!D21</f>
        <v>71.171428571428578</v>
      </c>
    </row>
    <row r="58" spans="1:12" s="45" customFormat="1" ht="12">
      <c r="A58" s="78">
        <v>2015</v>
      </c>
      <c r="B58" s="135">
        <v>335</v>
      </c>
      <c r="C58" s="135">
        <v>422.5</v>
      </c>
      <c r="D58" s="135">
        <v>132.88888888888889</v>
      </c>
      <c r="E58" s="135">
        <v>44.857142857142854</v>
      </c>
      <c r="F58" s="135">
        <v>12.090909090909092</v>
      </c>
      <c r="G58" s="135">
        <v>50.148148148148145</v>
      </c>
      <c r="H58" s="135">
        <v>198.875</v>
      </c>
      <c r="I58" s="135"/>
      <c r="J58" s="135">
        <v>62.9</v>
      </c>
      <c r="K58" s="135">
        <v>83.833333333333329</v>
      </c>
      <c r="L58" s="136">
        <f>EtabMoyNatio!D22</f>
        <v>84.575999999999993</v>
      </c>
    </row>
    <row r="59" spans="1:12" s="45" customFormat="1" ht="12">
      <c r="A59" s="81"/>
      <c r="B59" s="137"/>
      <c r="C59" s="137"/>
      <c r="D59" s="137"/>
      <c r="E59" s="137"/>
      <c r="F59" s="137"/>
      <c r="G59" s="137"/>
      <c r="H59" s="137"/>
      <c r="I59" s="137"/>
      <c r="J59" s="137"/>
      <c r="K59" s="137"/>
      <c r="L59" s="138"/>
    </row>
    <row r="60" spans="1:12" s="45" customFormat="1" ht="12">
      <c r="A60" s="81"/>
      <c r="B60" s="137"/>
      <c r="C60" s="137"/>
      <c r="D60" s="137"/>
      <c r="E60" s="137"/>
      <c r="F60" s="137"/>
      <c r="G60" s="137"/>
      <c r="H60" s="137"/>
      <c r="I60" s="137"/>
      <c r="J60" s="137"/>
      <c r="K60" s="137"/>
      <c r="L60" s="138"/>
    </row>
    <row r="61" spans="1:12" s="84" customFormat="1" ht="24">
      <c r="A61" s="86" t="s">
        <v>19</v>
      </c>
      <c r="B61" s="134" t="s">
        <v>35</v>
      </c>
      <c r="C61" s="134" t="s">
        <v>36</v>
      </c>
      <c r="D61" s="134" t="s">
        <v>37</v>
      </c>
      <c r="E61" s="134" t="s">
        <v>38</v>
      </c>
      <c r="F61" s="134" t="s">
        <v>39</v>
      </c>
      <c r="G61" s="134" t="s">
        <v>40</v>
      </c>
      <c r="H61" s="134" t="s">
        <v>41</v>
      </c>
      <c r="I61" s="134" t="s">
        <v>42</v>
      </c>
      <c r="J61" s="134" t="s">
        <v>43</v>
      </c>
      <c r="K61" s="134" t="s">
        <v>44</v>
      </c>
      <c r="L61" s="134" t="s">
        <v>33</v>
      </c>
    </row>
    <row r="62" spans="1:12" s="42" customFormat="1" ht="12">
      <c r="A62" s="78">
        <v>2001</v>
      </c>
      <c r="B62" s="135">
        <v>47</v>
      </c>
      <c r="C62" s="135">
        <v>28</v>
      </c>
      <c r="D62" s="135">
        <v>11.666666666666666</v>
      </c>
      <c r="E62" s="135">
        <v>17.649999999999999</v>
      </c>
      <c r="F62" s="135"/>
      <c r="G62" s="135">
        <v>17.333333333333332</v>
      </c>
      <c r="H62" s="135">
        <v>217.2</v>
      </c>
      <c r="I62" s="135">
        <v>325</v>
      </c>
      <c r="J62" s="135">
        <v>34</v>
      </c>
      <c r="K62" s="135"/>
      <c r="L62" s="136">
        <f>EtabMoyNatio!E8</f>
        <v>41.622950819672134</v>
      </c>
    </row>
    <row r="63" spans="1:12" s="42" customFormat="1" ht="12">
      <c r="A63" s="78">
        <v>2002</v>
      </c>
      <c r="B63" s="135">
        <v>79</v>
      </c>
      <c r="C63" s="135">
        <v>56.857142857142854</v>
      </c>
      <c r="D63" s="135">
        <v>71.333333333333329</v>
      </c>
      <c r="E63" s="135">
        <v>14.466666666666667</v>
      </c>
      <c r="F63" s="135">
        <v>1</v>
      </c>
      <c r="G63" s="135">
        <v>10.272727272727273</v>
      </c>
      <c r="H63" s="135">
        <v>267.75</v>
      </c>
      <c r="I63" s="135">
        <v>6</v>
      </c>
      <c r="J63" s="135">
        <v>27.857142857142858</v>
      </c>
      <c r="K63" s="135"/>
      <c r="L63" s="136">
        <f>EtabMoyNatio!E9</f>
        <v>49.701754385964911</v>
      </c>
    </row>
    <row r="64" spans="1:12" s="42" customFormat="1" ht="12">
      <c r="A64" s="78">
        <v>2003</v>
      </c>
      <c r="B64" s="135">
        <v>136.16666666666666</v>
      </c>
      <c r="C64" s="135">
        <v>212.75</v>
      </c>
      <c r="D64" s="135">
        <v>4.75</v>
      </c>
      <c r="E64" s="135">
        <v>17.388888888888889</v>
      </c>
      <c r="F64" s="135">
        <v>1.6666666666666667</v>
      </c>
      <c r="G64" s="135">
        <v>18.105263157894736</v>
      </c>
      <c r="H64" s="135">
        <v>226.8</v>
      </c>
      <c r="I64" s="135"/>
      <c r="J64" s="135">
        <v>29</v>
      </c>
      <c r="K64" s="135">
        <v>16</v>
      </c>
      <c r="L64" s="136">
        <f>EtabMoyNatio!E10</f>
        <v>57.868852459016395</v>
      </c>
    </row>
    <row r="65" spans="1:12" s="42" customFormat="1" ht="12">
      <c r="A65" s="78">
        <v>2004</v>
      </c>
      <c r="B65" s="135">
        <v>91.857142857142861</v>
      </c>
      <c r="C65" s="135">
        <v>145.5</v>
      </c>
      <c r="D65" s="135">
        <v>46.142857142857146</v>
      </c>
      <c r="E65" s="135">
        <v>15.133333333333333</v>
      </c>
      <c r="F65" s="135">
        <v>1.1428571428571428</v>
      </c>
      <c r="G65" s="135">
        <v>16.894736842105264</v>
      </c>
      <c r="H65" s="135">
        <v>18.399999999999999</v>
      </c>
      <c r="I65" s="135"/>
      <c r="J65" s="135">
        <v>33.428571428571431</v>
      </c>
      <c r="K65" s="135"/>
      <c r="L65" s="136">
        <f>EtabMoyNatio!E11</f>
        <v>34.225352112676056</v>
      </c>
    </row>
    <row r="66" spans="1:12" s="42" customFormat="1" ht="12">
      <c r="A66" s="78">
        <v>2005</v>
      </c>
      <c r="B66" s="135">
        <v>52.5</v>
      </c>
      <c r="C66" s="135">
        <v>51.666666666666664</v>
      </c>
      <c r="D66" s="135">
        <v>80.2</v>
      </c>
      <c r="E66" s="135">
        <v>21.058823529411764</v>
      </c>
      <c r="F66" s="135">
        <v>8.5</v>
      </c>
      <c r="G66" s="135">
        <v>23.235294117647058</v>
      </c>
      <c r="H66" s="135">
        <v>44.666666666666664</v>
      </c>
      <c r="I66" s="135"/>
      <c r="J66" s="135">
        <v>45.166666666666664</v>
      </c>
      <c r="K66" s="135">
        <v>108</v>
      </c>
      <c r="L66" s="136">
        <f>EtabMoyNatio!E12</f>
        <v>35.327586206896555</v>
      </c>
    </row>
    <row r="67" spans="1:12" s="43" customFormat="1" ht="12">
      <c r="A67" s="78">
        <v>2006</v>
      </c>
      <c r="B67" s="135">
        <v>84.4</v>
      </c>
      <c r="C67" s="135">
        <v>114.71428571428571</v>
      </c>
      <c r="D67" s="135">
        <v>18</v>
      </c>
      <c r="E67" s="135">
        <v>17</v>
      </c>
      <c r="F67" s="135">
        <v>6.5</v>
      </c>
      <c r="G67" s="135">
        <v>20.32</v>
      </c>
      <c r="H67" s="135">
        <v>119</v>
      </c>
      <c r="I67" s="135">
        <v>10</v>
      </c>
      <c r="J67" s="135">
        <v>42</v>
      </c>
      <c r="K67" s="135"/>
      <c r="L67" s="136">
        <f>EtabMoyNatio!E13</f>
        <v>37.485294117647058</v>
      </c>
    </row>
    <row r="68" spans="1:12" s="42" customFormat="1" ht="12">
      <c r="A68" s="78">
        <v>2007</v>
      </c>
      <c r="B68" s="135">
        <v>57</v>
      </c>
      <c r="C68" s="135">
        <v>165.5</v>
      </c>
      <c r="D68" s="135">
        <v>8</v>
      </c>
      <c r="E68" s="135">
        <v>26.5</v>
      </c>
      <c r="F68" s="135">
        <v>11</v>
      </c>
      <c r="G68" s="135">
        <v>18.827586206896552</v>
      </c>
      <c r="H68" s="135">
        <v>31.8</v>
      </c>
      <c r="I68" s="135">
        <v>5</v>
      </c>
      <c r="J68" s="135">
        <v>13</v>
      </c>
      <c r="K68" s="135"/>
      <c r="L68" s="136">
        <f>EtabMoyNatio!E14</f>
        <v>28.103448275862068</v>
      </c>
    </row>
    <row r="69" spans="1:12" s="45" customFormat="1" ht="12">
      <c r="A69" s="78">
        <v>2008</v>
      </c>
      <c r="B69" s="135">
        <v>66.25</v>
      </c>
      <c r="C69" s="135">
        <v>239.33333333333334</v>
      </c>
      <c r="D69" s="135">
        <v>63.285714285714285</v>
      </c>
      <c r="E69" s="135">
        <v>9.4</v>
      </c>
      <c r="F69" s="135">
        <v>28.75</v>
      </c>
      <c r="G69" s="135">
        <v>23.4</v>
      </c>
      <c r="H69" s="135">
        <v>31.666666666666668</v>
      </c>
      <c r="I69" s="135">
        <v>4</v>
      </c>
      <c r="J69" s="135">
        <v>9.3333333333333339</v>
      </c>
      <c r="K69" s="135">
        <v>30</v>
      </c>
      <c r="L69" s="136">
        <f>EtabMoyNatio!E15</f>
        <v>38.967213114754095</v>
      </c>
    </row>
    <row r="70" spans="1:12" s="45" customFormat="1" ht="12">
      <c r="A70" s="78">
        <v>2009</v>
      </c>
      <c r="B70" s="135">
        <v>86.375</v>
      </c>
      <c r="C70" s="135">
        <v>226.66666666666666</v>
      </c>
      <c r="D70" s="135">
        <v>12.25</v>
      </c>
      <c r="E70" s="135">
        <v>23.066666666666666</v>
      </c>
      <c r="F70" s="135">
        <v>23</v>
      </c>
      <c r="G70" s="135">
        <v>28.666666666666668</v>
      </c>
      <c r="H70" s="135">
        <v>5</v>
      </c>
      <c r="I70" s="135"/>
      <c r="J70" s="135">
        <v>120.83333333333333</v>
      </c>
      <c r="K70" s="135">
        <v>4</v>
      </c>
      <c r="L70" s="136">
        <f>EtabMoyNatio!E16</f>
        <v>52.482758620689658</v>
      </c>
    </row>
    <row r="71" spans="1:12" s="45" customFormat="1" ht="12">
      <c r="A71" s="78">
        <v>2010</v>
      </c>
      <c r="B71" s="135">
        <v>146.5</v>
      </c>
      <c r="C71" s="135">
        <v>6</v>
      </c>
      <c r="D71" s="135">
        <v>16</v>
      </c>
      <c r="E71" s="135">
        <v>21.888888888888889</v>
      </c>
      <c r="F71" s="135">
        <v>1</v>
      </c>
      <c r="G71" s="135">
        <v>24.388888888888889</v>
      </c>
      <c r="H71" s="135"/>
      <c r="I71" s="135"/>
      <c r="J71" s="135">
        <v>54</v>
      </c>
      <c r="K71" s="135">
        <v>7</v>
      </c>
      <c r="L71" s="136">
        <f>EtabMoyNatio!E17</f>
        <v>32.627906976744185</v>
      </c>
    </row>
    <row r="72" spans="1:12" s="45" customFormat="1" ht="12">
      <c r="A72" s="78">
        <v>2011</v>
      </c>
      <c r="B72" s="135">
        <v>148.66666666666666</v>
      </c>
      <c r="C72" s="135">
        <v>136.75</v>
      </c>
      <c r="D72" s="135">
        <v>23.666666666666668</v>
      </c>
      <c r="E72" s="135">
        <v>10.3125</v>
      </c>
      <c r="F72" s="135">
        <v>16.333333333333332</v>
      </c>
      <c r="G72" s="135">
        <v>25.055555555555557</v>
      </c>
      <c r="H72" s="135">
        <v>66</v>
      </c>
      <c r="I72" s="135"/>
      <c r="J72" s="135">
        <v>16.5</v>
      </c>
      <c r="K72" s="135"/>
      <c r="L72" s="136">
        <f>EtabMoyNatio!E18</f>
        <v>41.482142857142854</v>
      </c>
    </row>
    <row r="73" spans="1:12" s="45" customFormat="1" ht="12">
      <c r="A73" s="78">
        <v>2012</v>
      </c>
      <c r="B73" s="135">
        <v>75.8</v>
      </c>
      <c r="C73" s="135">
        <v>4</v>
      </c>
      <c r="D73" s="135">
        <v>148.33333333333334</v>
      </c>
      <c r="E73" s="135">
        <v>50</v>
      </c>
      <c r="F73" s="135">
        <v>2.75</v>
      </c>
      <c r="G73" s="135">
        <v>19.838709677419356</v>
      </c>
      <c r="H73" s="135">
        <v>304.33333333333331</v>
      </c>
      <c r="I73" s="135"/>
      <c r="J73" s="135">
        <v>34.5</v>
      </c>
      <c r="K73" s="135">
        <v>28</v>
      </c>
      <c r="L73" s="136">
        <f>EtabMoyNatio!E19</f>
        <v>47.348484848484851</v>
      </c>
    </row>
    <row r="74" spans="1:12" s="45" customFormat="1" ht="12">
      <c r="A74" s="78">
        <v>2013</v>
      </c>
      <c r="B74" s="135">
        <v>155.83333333333334</v>
      </c>
      <c r="C74" s="135">
        <v>247.25</v>
      </c>
      <c r="D74" s="135">
        <v>14</v>
      </c>
      <c r="E74" s="135">
        <v>15.333333333333334</v>
      </c>
      <c r="F74" s="135">
        <v>1.5</v>
      </c>
      <c r="G74" s="135">
        <v>50.794117647058826</v>
      </c>
      <c r="H74" s="135">
        <v>85.75</v>
      </c>
      <c r="I74" s="135"/>
      <c r="J74" s="135">
        <v>9.8000000000000007</v>
      </c>
      <c r="K74" s="135"/>
      <c r="L74" s="136">
        <f>EtabMoyNatio!E20</f>
        <v>63.07462686567164</v>
      </c>
    </row>
    <row r="75" spans="1:12" s="45" customFormat="1" ht="12">
      <c r="A75" s="78">
        <v>2014</v>
      </c>
      <c r="B75" s="135">
        <v>136.42857142857142</v>
      </c>
      <c r="C75" s="135">
        <v>48.333333333333336</v>
      </c>
      <c r="D75" s="135">
        <v>35</v>
      </c>
      <c r="E75" s="135">
        <v>29.8</v>
      </c>
      <c r="F75" s="135">
        <v>29.333333333333332</v>
      </c>
      <c r="G75" s="135">
        <v>42.5625</v>
      </c>
      <c r="H75" s="135">
        <v>325</v>
      </c>
      <c r="I75" s="135"/>
      <c r="J75" s="135">
        <v>42.1</v>
      </c>
      <c r="K75" s="135"/>
      <c r="L75" s="136">
        <f>EtabMoyNatio!E21</f>
        <v>63.636363636363633</v>
      </c>
    </row>
    <row r="76" spans="1:12" s="45" customFormat="1" ht="12">
      <c r="A76" s="78">
        <v>2015</v>
      </c>
      <c r="B76" s="135">
        <v>87.857142857142861</v>
      </c>
      <c r="C76" s="135">
        <v>55.333333333333336</v>
      </c>
      <c r="D76" s="135">
        <v>10</v>
      </c>
      <c r="E76" s="135">
        <v>67.5</v>
      </c>
      <c r="F76" s="135">
        <v>31.428571428571427</v>
      </c>
      <c r="G76" s="135">
        <v>22.62857142857143</v>
      </c>
      <c r="H76" s="135">
        <v>347</v>
      </c>
      <c r="I76" s="135">
        <v>1</v>
      </c>
      <c r="J76" s="135">
        <v>76.75</v>
      </c>
      <c r="K76" s="135"/>
      <c r="L76" s="136">
        <f>EtabMoyNatio!E22</f>
        <v>48.636363636363633</v>
      </c>
    </row>
    <row r="77" spans="1:12" s="45" customFormat="1" ht="12">
      <c r="A77" s="87"/>
      <c r="B77" s="139"/>
      <c r="C77" s="139"/>
      <c r="D77" s="139"/>
      <c r="E77" s="139"/>
      <c r="F77" s="139"/>
      <c r="G77" s="139"/>
      <c r="H77" s="139"/>
      <c r="I77" s="139"/>
      <c r="J77" s="139"/>
      <c r="K77" s="139"/>
      <c r="L77" s="140"/>
    </row>
    <row r="78" spans="1:12" s="45" customFormat="1" ht="12">
      <c r="A78" s="90"/>
      <c r="B78" s="141"/>
      <c r="C78" s="141"/>
      <c r="D78" s="141"/>
      <c r="E78" s="141"/>
      <c r="F78" s="141"/>
      <c r="G78" s="141"/>
      <c r="H78" s="141"/>
      <c r="I78" s="141"/>
      <c r="J78" s="141"/>
      <c r="K78" s="141"/>
      <c r="L78" s="142"/>
    </row>
    <row r="79" spans="1:12" s="84" customFormat="1" ht="24">
      <c r="A79" s="86" t="s">
        <v>64</v>
      </c>
      <c r="B79" s="134" t="s">
        <v>35</v>
      </c>
      <c r="C79" s="134" t="s">
        <v>36</v>
      </c>
      <c r="D79" s="134" t="s">
        <v>37</v>
      </c>
      <c r="E79" s="134" t="s">
        <v>38</v>
      </c>
      <c r="F79" s="134" t="s">
        <v>39</v>
      </c>
      <c r="G79" s="134" t="s">
        <v>40</v>
      </c>
      <c r="H79" s="134" t="s">
        <v>41</v>
      </c>
      <c r="I79" s="134" t="s">
        <v>42</v>
      </c>
      <c r="J79" s="134" t="s">
        <v>43</v>
      </c>
      <c r="K79" s="134" t="s">
        <v>44</v>
      </c>
      <c r="L79" s="134" t="s">
        <v>33</v>
      </c>
    </row>
    <row r="80" spans="1:12" s="42" customFormat="1" ht="12">
      <c r="A80" s="78">
        <v>2001</v>
      </c>
      <c r="B80" s="135">
        <v>285.75</v>
      </c>
      <c r="C80" s="135">
        <v>300.13953488372096</v>
      </c>
      <c r="D80" s="135">
        <v>189.91200000000001</v>
      </c>
      <c r="E80" s="135">
        <v>57.811965811965813</v>
      </c>
      <c r="F80" s="135">
        <v>22.542857142857144</v>
      </c>
      <c r="G80" s="135">
        <v>53.117021276595743</v>
      </c>
      <c r="H80" s="135">
        <v>241.88</v>
      </c>
      <c r="I80" s="135">
        <v>146.4</v>
      </c>
      <c r="J80" s="135">
        <v>137.36842105263159</v>
      </c>
      <c r="K80" s="135">
        <v>268</v>
      </c>
      <c r="L80" s="136">
        <f>EtabMoyNatio!F8</f>
        <v>135.21825396825398</v>
      </c>
    </row>
    <row r="81" spans="1:12" s="42" customFormat="1" ht="12">
      <c r="A81" s="78">
        <v>2002</v>
      </c>
      <c r="B81" s="135">
        <v>290.1904761904762</v>
      </c>
      <c r="C81" s="135">
        <v>280.8125</v>
      </c>
      <c r="D81" s="135">
        <v>193.67619047619047</v>
      </c>
      <c r="E81" s="135">
        <v>72.405405405405403</v>
      </c>
      <c r="F81" s="135">
        <v>11.742857142857142</v>
      </c>
      <c r="G81" s="135">
        <v>83.512195121951223</v>
      </c>
      <c r="H81" s="135">
        <v>312.8</v>
      </c>
      <c r="I81" s="135">
        <v>84.25</v>
      </c>
      <c r="J81" s="135">
        <v>166.61904761904762</v>
      </c>
      <c r="K81" s="135">
        <v>104.33333333333333</v>
      </c>
      <c r="L81" s="136">
        <f>EtabMoyNatio!F9</f>
        <v>143.67967145790556</v>
      </c>
    </row>
    <row r="82" spans="1:12" s="42" customFormat="1" ht="12">
      <c r="A82" s="78">
        <v>2003</v>
      </c>
      <c r="B82" s="135">
        <v>234.31818181818181</v>
      </c>
      <c r="C82" s="135">
        <v>308.08571428571429</v>
      </c>
      <c r="D82" s="135">
        <v>219.14406779661016</v>
      </c>
      <c r="E82" s="135">
        <v>66.450450450450447</v>
      </c>
      <c r="F82" s="135">
        <v>7.5952380952380949</v>
      </c>
      <c r="G82" s="135">
        <v>47.44318181818182</v>
      </c>
      <c r="H82" s="135">
        <v>257.20588235294116</v>
      </c>
      <c r="I82" s="135">
        <v>207.83333333333334</v>
      </c>
      <c r="J82" s="135">
        <v>190.82222222222222</v>
      </c>
      <c r="K82" s="135">
        <v>102.125</v>
      </c>
      <c r="L82" s="136">
        <f>EtabMoyNatio!F10</f>
        <v>144.49508840864439</v>
      </c>
    </row>
    <row r="83" spans="1:12" s="42" customFormat="1" ht="12">
      <c r="A83" s="78">
        <v>2004</v>
      </c>
      <c r="B83" s="135">
        <v>269.47826086956519</v>
      </c>
      <c r="C83" s="135">
        <v>348.36842105263156</v>
      </c>
      <c r="D83" s="135">
        <v>182.65413533834587</v>
      </c>
      <c r="E83" s="135">
        <v>85.387096774193552</v>
      </c>
      <c r="F83" s="135">
        <v>35.077922077922075</v>
      </c>
      <c r="G83" s="135">
        <v>53.708333333333336</v>
      </c>
      <c r="H83" s="135">
        <v>271.44444444444446</v>
      </c>
      <c r="I83" s="135">
        <v>89.166666666666671</v>
      </c>
      <c r="J83" s="135">
        <v>231.90625</v>
      </c>
      <c r="K83" s="135">
        <v>253.66666666666666</v>
      </c>
      <c r="L83" s="136">
        <f>EtabMoyNatio!F11</f>
        <v>139.92844364937389</v>
      </c>
    </row>
    <row r="84" spans="1:12" s="42" customFormat="1" ht="12">
      <c r="A84" s="78">
        <v>2005</v>
      </c>
      <c r="B84" s="135">
        <v>342.36363636363637</v>
      </c>
      <c r="C84" s="135">
        <v>365.5</v>
      </c>
      <c r="D84" s="135">
        <v>340.91666666666669</v>
      </c>
      <c r="E84" s="135">
        <v>341.5</v>
      </c>
      <c r="F84" s="135">
        <v>310.8</v>
      </c>
      <c r="G84" s="135">
        <v>399.75</v>
      </c>
      <c r="H84" s="135">
        <v>369.1764705882353</v>
      </c>
      <c r="I84" s="135">
        <v>331.32258064516128</v>
      </c>
      <c r="J84" s="135">
        <v>321.30303030303031</v>
      </c>
      <c r="K84" s="135">
        <v>357.65517241379308</v>
      </c>
      <c r="L84" s="136">
        <f>EtabMoyNatio!F12</f>
        <v>140.69999999999999</v>
      </c>
    </row>
    <row r="85" spans="1:12" s="43" customFormat="1" ht="12">
      <c r="A85" s="78">
        <v>2006</v>
      </c>
      <c r="B85" s="135">
        <v>365.5</v>
      </c>
      <c r="C85" s="135">
        <v>315.5263157894737</v>
      </c>
      <c r="D85" s="135">
        <v>183.6328125</v>
      </c>
      <c r="E85" s="135">
        <v>74.982905982905976</v>
      </c>
      <c r="F85" s="135">
        <v>25.365384615384617</v>
      </c>
      <c r="G85" s="135">
        <v>75.92647058823529</v>
      </c>
      <c r="H85" s="135">
        <v>167.05714285714285</v>
      </c>
      <c r="I85" s="135">
        <v>97.666666666666671</v>
      </c>
      <c r="J85" s="135">
        <v>188.60526315789474</v>
      </c>
      <c r="K85" s="135">
        <v>136.33333333333334</v>
      </c>
      <c r="L85" s="136">
        <f>EtabMoyNatio!F13</f>
        <v>138.32427843803055</v>
      </c>
    </row>
    <row r="86" spans="1:12" s="42" customFormat="1" ht="12">
      <c r="A86" s="78">
        <v>2007</v>
      </c>
      <c r="B86" s="135">
        <v>340.91666666666669</v>
      </c>
      <c r="C86" s="135">
        <v>407.78260869565219</v>
      </c>
      <c r="D86" s="135">
        <v>186.65957446808511</v>
      </c>
      <c r="E86" s="135">
        <v>90.542857142857144</v>
      </c>
      <c r="F86" s="135">
        <v>29.776119402985074</v>
      </c>
      <c r="G86" s="135">
        <v>76.482558139534888</v>
      </c>
      <c r="H86" s="135">
        <v>225.77142857142857</v>
      </c>
      <c r="I86" s="135">
        <v>140.28571428571428</v>
      </c>
      <c r="J86" s="135">
        <v>177.59090909090909</v>
      </c>
      <c r="K86" s="135">
        <v>203.26666666666668</v>
      </c>
      <c r="L86" s="136">
        <f>EtabMoyNatio!F14</f>
        <v>140.05061082024432</v>
      </c>
    </row>
    <row r="87" spans="1:12" s="45" customFormat="1" ht="12">
      <c r="A87" s="78">
        <v>2008</v>
      </c>
      <c r="B87" s="135">
        <v>341.5</v>
      </c>
      <c r="C87" s="135">
        <v>385.22222222222223</v>
      </c>
      <c r="D87" s="135">
        <v>199.48275862068965</v>
      </c>
      <c r="E87" s="135">
        <v>93.5</v>
      </c>
      <c r="F87" s="135">
        <v>30.5</v>
      </c>
      <c r="G87" s="135">
        <v>55.289855072463766</v>
      </c>
      <c r="H87" s="135">
        <v>201.38235294117646</v>
      </c>
      <c r="I87" s="135">
        <v>165.66666666666666</v>
      </c>
      <c r="J87" s="135">
        <v>190.77083333333334</v>
      </c>
      <c r="K87" s="135">
        <v>117.125</v>
      </c>
      <c r="L87" s="136">
        <f>EtabMoyNatio!F15</f>
        <v>144.85225225225224</v>
      </c>
    </row>
    <row r="88" spans="1:12" s="45" customFormat="1" ht="12">
      <c r="A88" s="78">
        <v>2009</v>
      </c>
      <c r="B88" s="135">
        <v>310.8</v>
      </c>
      <c r="C88" s="135">
        <v>299.25</v>
      </c>
      <c r="D88" s="135">
        <v>212.29133858267716</v>
      </c>
      <c r="E88" s="135">
        <v>73.788461538461533</v>
      </c>
      <c r="F88" s="135">
        <v>26.222222222222221</v>
      </c>
      <c r="G88" s="135">
        <v>65.064748201438846</v>
      </c>
      <c r="H88" s="135">
        <v>286.02499999999998</v>
      </c>
      <c r="I88" s="135">
        <v>237</v>
      </c>
      <c r="J88" s="135">
        <v>162.5</v>
      </c>
      <c r="K88" s="135">
        <v>226.125</v>
      </c>
      <c r="L88" s="136">
        <f>EtabMoyNatio!F16</f>
        <v>140.97108843537416</v>
      </c>
    </row>
    <row r="89" spans="1:12" s="45" customFormat="1" ht="12">
      <c r="A89" s="78">
        <v>2010</v>
      </c>
      <c r="B89" s="135">
        <v>399.75</v>
      </c>
      <c r="C89" s="135">
        <v>351.07692307692309</v>
      </c>
      <c r="D89" s="135">
        <v>182.78787878787878</v>
      </c>
      <c r="E89" s="135">
        <v>75.672727272727272</v>
      </c>
      <c r="F89" s="135">
        <v>28.276315789473685</v>
      </c>
      <c r="G89" s="135">
        <v>79.976744186046517</v>
      </c>
      <c r="H89" s="135">
        <v>301.46875</v>
      </c>
      <c r="I89" s="135">
        <v>149</v>
      </c>
      <c r="J89" s="135">
        <v>168.1219512195122</v>
      </c>
      <c r="K89" s="135">
        <v>4.5</v>
      </c>
      <c r="L89" s="136">
        <f>EtabMoyNatio!F17</f>
        <v>140.29706390328153</v>
      </c>
    </row>
    <row r="90" spans="1:12" s="45" customFormat="1" ht="12">
      <c r="A90" s="78">
        <v>2011</v>
      </c>
      <c r="B90" s="135">
        <v>369.1764705882353</v>
      </c>
      <c r="C90" s="135">
        <v>329.07894736842104</v>
      </c>
      <c r="D90" s="135">
        <v>189.21138211382114</v>
      </c>
      <c r="E90" s="135">
        <v>91.365384615384613</v>
      </c>
      <c r="F90" s="135">
        <v>15.944444444444445</v>
      </c>
      <c r="G90" s="135">
        <v>70.304964539007088</v>
      </c>
      <c r="H90" s="135">
        <v>315.78571428571428</v>
      </c>
      <c r="I90" s="135">
        <v>128.5</v>
      </c>
      <c r="J90" s="135">
        <v>167.93103448275863</v>
      </c>
      <c r="K90" s="135">
        <v>332.66666666666669</v>
      </c>
      <c r="L90" s="136">
        <f>EtabMoyNatio!F18</f>
        <v>142.0942760942761</v>
      </c>
    </row>
    <row r="91" spans="1:12" s="45" customFormat="1" ht="12">
      <c r="A91" s="78">
        <v>2012</v>
      </c>
      <c r="B91" s="135">
        <v>331.32258064516128</v>
      </c>
      <c r="C91" s="135">
        <v>377.57142857142856</v>
      </c>
      <c r="D91" s="135">
        <v>227.78</v>
      </c>
      <c r="E91" s="135">
        <v>99.40625</v>
      </c>
      <c r="F91" s="135">
        <v>13.815217391304348</v>
      </c>
      <c r="G91" s="135">
        <v>67.210784313725483</v>
      </c>
      <c r="H91" s="135">
        <v>277</v>
      </c>
      <c r="I91" s="135">
        <v>134.80000000000001</v>
      </c>
      <c r="J91" s="135">
        <v>168.96774193548387</v>
      </c>
      <c r="K91" s="135">
        <v>140.25</v>
      </c>
      <c r="L91" s="136">
        <f>EtabMoyNatio!F19</f>
        <v>133.64715447154472</v>
      </c>
    </row>
    <row r="92" spans="1:12" s="45" customFormat="1" ht="12">
      <c r="A92" s="78">
        <v>2013</v>
      </c>
      <c r="B92" s="135">
        <v>321.30303030303031</v>
      </c>
      <c r="C92" s="135">
        <v>350.73333333333335</v>
      </c>
      <c r="D92" s="135">
        <v>197.15740740740742</v>
      </c>
      <c r="E92" s="135">
        <v>95.247058823529414</v>
      </c>
      <c r="F92" s="135">
        <v>25.126436781609197</v>
      </c>
      <c r="G92" s="135">
        <v>68.325000000000003</v>
      </c>
      <c r="H92" s="135">
        <v>322.55319148936172</v>
      </c>
      <c r="I92" s="135">
        <v>127.16666666666667</v>
      </c>
      <c r="J92" s="135">
        <v>187.63768115942028</v>
      </c>
      <c r="K92" s="135">
        <v>202.25</v>
      </c>
      <c r="L92" s="136">
        <f>EtabMoyNatio!F20</f>
        <v>138.8119266055046</v>
      </c>
    </row>
    <row r="93" spans="1:12" s="45" customFormat="1" ht="12">
      <c r="A93" s="78">
        <v>2014</v>
      </c>
      <c r="B93" s="135">
        <v>358.24137931034483</v>
      </c>
      <c r="C93" s="135">
        <v>392.33333333333331</v>
      </c>
      <c r="D93" s="135">
        <v>228.07142857142858</v>
      </c>
      <c r="E93" s="135">
        <v>102.78378378378379</v>
      </c>
      <c r="F93" s="135">
        <v>22.29</v>
      </c>
      <c r="G93" s="135">
        <v>65.844339622641513</v>
      </c>
      <c r="H93" s="135">
        <v>322.64285714285717</v>
      </c>
      <c r="I93" s="135">
        <v>119.8</v>
      </c>
      <c r="J93" s="135">
        <v>144.25</v>
      </c>
      <c r="K93" s="135">
        <v>148.16666666666666</v>
      </c>
      <c r="L93" s="136">
        <f>EtabMoyNatio!F21</f>
        <v>136.98642533936652</v>
      </c>
    </row>
    <row r="94" spans="1:12">
      <c r="A94" s="78">
        <v>2015</v>
      </c>
      <c r="B94" s="135">
        <v>337.73529411764707</v>
      </c>
      <c r="C94" s="135">
        <v>418.57894736842104</v>
      </c>
      <c r="D94" s="135">
        <v>252.69444444444446</v>
      </c>
      <c r="E94" s="135">
        <v>116.05633802816901</v>
      </c>
      <c r="F94" s="135">
        <v>22.46153846153846</v>
      </c>
      <c r="G94" s="135">
        <v>66.493449781659393</v>
      </c>
      <c r="H94" s="135">
        <v>286.08510638297872</v>
      </c>
      <c r="I94" s="135">
        <v>93.5</v>
      </c>
      <c r="J94" s="135">
        <v>152.07142857142858</v>
      </c>
      <c r="K94" s="135">
        <v>154.19999999999999</v>
      </c>
      <c r="L94" s="136">
        <f>EtabMoyNatio!F22</f>
        <v>135.5749235474006</v>
      </c>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85" orientation="portrait" r:id="rId1"/>
  <headerFooter alignWithMargins="0">
    <oddFooter>&amp;L&amp;"Arial,Gras italique"&amp;9&amp;G&amp;R&amp;"Arial,Gras italique"&amp;9Distribution</oddFooter>
  </headerFooter>
  <rowBreaks count="1" manualBreakCount="1">
    <brk id="78" max="16383" man="1"/>
  </rowBreaks>
  <legacyDrawingHF r:id="rId2"/>
</worksheet>
</file>

<file path=xl/worksheets/sheet15.xml><?xml version="1.0" encoding="utf-8"?>
<worksheet xmlns="http://schemas.openxmlformats.org/spreadsheetml/2006/main" xmlns:r="http://schemas.openxmlformats.org/officeDocument/2006/relationships">
  <dimension ref="A1:N94"/>
  <sheetViews>
    <sheetView workbookViewId="0"/>
  </sheetViews>
  <sheetFormatPr baseColWidth="10" defaultRowHeight="12.75"/>
  <cols>
    <col min="1" max="1" width="14.5703125" style="116" customWidth="1"/>
    <col min="2" max="2" width="7" style="146" bestFit="1" customWidth="1"/>
    <col min="3" max="3" width="6.5703125" style="146" bestFit="1" customWidth="1"/>
    <col min="4" max="4" width="5.140625" style="146" bestFit="1" customWidth="1"/>
    <col min="5" max="5" width="4.5703125" style="146" bestFit="1" customWidth="1"/>
    <col min="6" max="6" width="3.85546875" style="146" bestFit="1" customWidth="1"/>
    <col min="7" max="7" width="4.42578125" style="146" bestFit="1" customWidth="1"/>
    <col min="8" max="8" width="5.85546875" style="146" bestFit="1" customWidth="1"/>
    <col min="9" max="9" width="4.7109375" style="146" bestFit="1" customWidth="1"/>
    <col min="10" max="10" width="10" style="146" bestFit="1" customWidth="1"/>
    <col min="11" max="11" width="7.5703125" style="146" bestFit="1" customWidth="1"/>
    <col min="12" max="12" width="9.28515625" style="146" bestFit="1" customWidth="1"/>
    <col min="13" max="13" width="9.42578125" style="146" bestFit="1" customWidth="1"/>
    <col min="14" max="14" width="6.5703125" style="133" bestFit="1" customWidth="1"/>
    <col min="15" max="16384" width="11.42578125" style="34"/>
  </cols>
  <sheetData>
    <row r="1" spans="1:14" s="21" customFormat="1">
      <c r="A1" s="114"/>
      <c r="B1" s="107"/>
      <c r="C1" s="107"/>
      <c r="D1" s="107"/>
      <c r="E1" s="107"/>
      <c r="F1" s="107"/>
      <c r="G1" s="107"/>
      <c r="H1" s="107"/>
      <c r="I1" s="107"/>
      <c r="J1" s="107"/>
      <c r="K1" s="107"/>
      <c r="L1" s="107"/>
      <c r="M1" s="107"/>
      <c r="N1" s="25"/>
    </row>
    <row r="2" spans="1:14" s="27" customFormat="1">
      <c r="A2" s="115" t="s">
        <v>123</v>
      </c>
      <c r="B2" s="143"/>
      <c r="C2" s="143"/>
      <c r="D2" s="143"/>
      <c r="E2" s="143"/>
      <c r="F2" s="109"/>
      <c r="G2" s="107"/>
      <c r="H2" s="109"/>
      <c r="I2" s="109"/>
      <c r="J2" s="109"/>
      <c r="K2" s="109"/>
      <c r="L2" s="109"/>
      <c r="M2" s="109"/>
      <c r="N2" s="26"/>
    </row>
    <row r="3" spans="1:14" s="21" customFormat="1">
      <c r="A3" s="114"/>
      <c r="B3" s="107"/>
      <c r="C3" s="107"/>
      <c r="D3" s="107"/>
      <c r="E3" s="107"/>
      <c r="F3" s="107"/>
      <c r="G3" s="107"/>
      <c r="H3" s="107"/>
      <c r="I3" s="107"/>
      <c r="J3" s="107"/>
      <c r="K3" s="107"/>
      <c r="L3" s="107"/>
      <c r="M3" s="107"/>
      <c r="N3" s="25"/>
    </row>
    <row r="4" spans="1:14" s="21" customFormat="1">
      <c r="A4" s="114"/>
      <c r="B4" s="107"/>
      <c r="C4" s="107"/>
      <c r="D4" s="107"/>
      <c r="E4" s="107"/>
      <c r="F4" s="107"/>
      <c r="G4" s="107"/>
      <c r="H4" s="107"/>
      <c r="I4" s="107"/>
      <c r="J4" s="107"/>
      <c r="K4" s="107"/>
      <c r="L4" s="107"/>
      <c r="M4" s="107"/>
      <c r="N4" s="25"/>
    </row>
    <row r="5" spans="1:14" s="39" customFormat="1">
      <c r="A5" s="37" t="s">
        <v>120</v>
      </c>
      <c r="B5" s="144"/>
      <c r="C5" s="144"/>
      <c r="D5" s="144"/>
      <c r="E5" s="144"/>
      <c r="F5" s="145"/>
      <c r="G5" s="145"/>
      <c r="H5" s="145"/>
      <c r="I5" s="145"/>
      <c r="J5" s="145"/>
      <c r="K5" s="145"/>
      <c r="L5" s="145"/>
      <c r="M5" s="145"/>
      <c r="N5" s="133"/>
    </row>
    <row r="6" spans="1:14" ht="3" customHeight="1"/>
    <row r="7" spans="1:14" s="35" customFormat="1" ht="12">
      <c r="A7" s="117" t="s">
        <v>18</v>
      </c>
      <c r="B7" s="147" t="s">
        <v>90</v>
      </c>
      <c r="C7" s="147" t="s">
        <v>91</v>
      </c>
      <c r="D7" s="147" t="s">
        <v>92</v>
      </c>
      <c r="E7" s="147" t="s">
        <v>93</v>
      </c>
      <c r="F7" s="147" t="s">
        <v>94</v>
      </c>
      <c r="G7" s="147" t="s">
        <v>95</v>
      </c>
      <c r="H7" s="147" t="s">
        <v>96</v>
      </c>
      <c r="I7" s="147" t="s">
        <v>97</v>
      </c>
      <c r="J7" s="147" t="s">
        <v>98</v>
      </c>
      <c r="K7" s="147" t="s">
        <v>99</v>
      </c>
      <c r="L7" s="147" t="s">
        <v>100</v>
      </c>
      <c r="M7" s="147" t="s">
        <v>101</v>
      </c>
      <c r="N7" s="134" t="s">
        <v>33</v>
      </c>
    </row>
    <row r="8" spans="1:14" ht="12">
      <c r="A8" s="118" t="s">
        <v>27</v>
      </c>
      <c r="B8" s="148">
        <v>124.04347826086956</v>
      </c>
      <c r="C8" s="148">
        <v>115.05555555555556</v>
      </c>
      <c r="D8" s="148">
        <v>125.81818181818181</v>
      </c>
      <c r="E8" s="148">
        <v>168.61904761904762</v>
      </c>
      <c r="F8" s="148">
        <v>75.4375</v>
      </c>
      <c r="G8" s="148">
        <v>115</v>
      </c>
      <c r="H8" s="148">
        <v>83.125</v>
      </c>
      <c r="I8" s="148">
        <v>186.3</v>
      </c>
      <c r="J8" s="148">
        <v>134.53333333333333</v>
      </c>
      <c r="K8" s="148">
        <v>143.09090909090909</v>
      </c>
      <c r="L8" s="148">
        <v>87.125</v>
      </c>
      <c r="M8" s="148">
        <v>122.3125</v>
      </c>
      <c r="N8" s="136">
        <f>EtabMoyNatio!B8</f>
        <v>124.62926829268292</v>
      </c>
    </row>
    <row r="9" spans="1:14" ht="12">
      <c r="A9" s="118" t="s">
        <v>28</v>
      </c>
      <c r="B9" s="148">
        <v>61.56666666666667</v>
      </c>
      <c r="C9" s="148">
        <v>114.28571428571429</v>
      </c>
      <c r="D9" s="148">
        <v>206.21428571428572</v>
      </c>
      <c r="E9" s="148">
        <v>103</v>
      </c>
      <c r="F9" s="148">
        <v>122.33333333333333</v>
      </c>
      <c r="G9" s="148">
        <v>102.2</v>
      </c>
      <c r="H9" s="148">
        <v>69.142857142857139</v>
      </c>
      <c r="I9" s="148">
        <v>144.90909090909091</v>
      </c>
      <c r="J9" s="148">
        <v>173.5</v>
      </c>
      <c r="K9" s="148">
        <v>189.8235294117647</v>
      </c>
      <c r="L9" s="148">
        <v>76.652173913043484</v>
      </c>
      <c r="M9" s="148">
        <v>107.14285714285714</v>
      </c>
      <c r="N9" s="136">
        <f>EtabMoyNatio!B9</f>
        <v>116.84615384615384</v>
      </c>
    </row>
    <row r="10" spans="1:14" ht="12">
      <c r="A10" s="118" t="s">
        <v>29</v>
      </c>
      <c r="B10" s="148">
        <v>92.72</v>
      </c>
      <c r="C10" s="148">
        <v>220.5</v>
      </c>
      <c r="D10" s="148">
        <v>118.22222222222223</v>
      </c>
      <c r="E10" s="148">
        <v>125.24</v>
      </c>
      <c r="F10" s="148">
        <v>185.30769230769232</v>
      </c>
      <c r="G10" s="148">
        <v>134.63636363636363</v>
      </c>
      <c r="H10" s="148">
        <v>103.07142857142857</v>
      </c>
      <c r="I10" s="148">
        <v>124.16666666666667</v>
      </c>
      <c r="J10" s="148">
        <v>111.15789473684211</v>
      </c>
      <c r="K10" s="148">
        <v>101.86363636363636</v>
      </c>
      <c r="L10" s="148">
        <v>79.61904761904762</v>
      </c>
      <c r="M10" s="148">
        <v>137.8125</v>
      </c>
      <c r="N10" s="136">
        <f>EtabMoyNatio!B10</f>
        <v>121.29032258064517</v>
      </c>
    </row>
    <row r="11" spans="1:14" ht="12">
      <c r="A11" s="118" t="s">
        <v>30</v>
      </c>
      <c r="B11" s="148">
        <v>110.64705882352941</v>
      </c>
      <c r="C11" s="148">
        <v>159.21052631578948</v>
      </c>
      <c r="D11" s="148">
        <v>158.94736842105263</v>
      </c>
      <c r="E11" s="148">
        <v>98.222222222222229</v>
      </c>
      <c r="F11" s="148">
        <v>73.05263157894737</v>
      </c>
      <c r="G11" s="148">
        <v>104.14285714285714</v>
      </c>
      <c r="H11" s="148">
        <v>136.94117647058823</v>
      </c>
      <c r="I11" s="148">
        <v>134.30769230769232</v>
      </c>
      <c r="J11" s="148">
        <v>117.95238095238095</v>
      </c>
      <c r="K11" s="148">
        <v>213.86956521739131</v>
      </c>
      <c r="L11" s="148">
        <v>152.05000000000001</v>
      </c>
      <c r="M11" s="148">
        <v>150.29166666666666</v>
      </c>
      <c r="N11" s="136">
        <f>EtabMoyNatio!B11</f>
        <v>134.94117647058823</v>
      </c>
    </row>
    <row r="12" spans="1:14" ht="12">
      <c r="A12" s="118" t="s">
        <v>31</v>
      </c>
      <c r="B12" s="148">
        <v>117.23809523809524</v>
      </c>
      <c r="C12" s="148">
        <v>190.56521739130434</v>
      </c>
      <c r="D12" s="148">
        <v>85.941176470588232</v>
      </c>
      <c r="E12" s="148">
        <v>210.53333333333333</v>
      </c>
      <c r="F12" s="148">
        <v>64.10526315789474</v>
      </c>
      <c r="G12" s="148">
        <v>113.10526315789474</v>
      </c>
      <c r="H12" s="148">
        <v>111.36363636363636</v>
      </c>
      <c r="I12" s="148">
        <v>142.08333333333334</v>
      </c>
      <c r="J12" s="148">
        <v>146.69999999999999</v>
      </c>
      <c r="K12" s="148">
        <v>163.89473684210526</v>
      </c>
      <c r="L12" s="148">
        <v>112.09677419354838</v>
      </c>
      <c r="M12" s="148">
        <v>174.07692307692307</v>
      </c>
      <c r="N12" s="136">
        <f>EtabMoyNatio!B12</f>
        <v>130.83544303797467</v>
      </c>
    </row>
    <row r="13" spans="1:14" ht="12">
      <c r="A13" s="118" t="s">
        <v>49</v>
      </c>
      <c r="B13" s="148">
        <v>98.1</v>
      </c>
      <c r="C13" s="148">
        <v>159.13043478260869</v>
      </c>
      <c r="D13" s="148">
        <v>105.43333333333334</v>
      </c>
      <c r="E13" s="148">
        <v>228.47619047619048</v>
      </c>
      <c r="F13" s="148">
        <v>105.3125</v>
      </c>
      <c r="G13" s="148">
        <v>152.42857142857142</v>
      </c>
      <c r="H13" s="148">
        <v>96.5</v>
      </c>
      <c r="I13" s="148">
        <v>120.15384615384616</v>
      </c>
      <c r="J13" s="148">
        <v>146.1764705882353</v>
      </c>
      <c r="K13" s="148">
        <v>142.80000000000001</v>
      </c>
      <c r="L13" s="148">
        <v>107.61538461538461</v>
      </c>
      <c r="M13" s="148">
        <v>199.47058823529412</v>
      </c>
      <c r="N13" s="136">
        <f>EtabMoyNatio!B13</f>
        <v>139.5082644628099</v>
      </c>
    </row>
    <row r="14" spans="1:14" ht="12">
      <c r="A14" s="118" t="s">
        <v>50</v>
      </c>
      <c r="B14" s="148">
        <v>163.81818181818181</v>
      </c>
      <c r="C14" s="148">
        <v>188.65217391304347</v>
      </c>
      <c r="D14" s="148">
        <v>112.91304347826087</v>
      </c>
      <c r="E14" s="148">
        <v>123.59090909090909</v>
      </c>
      <c r="F14" s="148">
        <v>75.13636363636364</v>
      </c>
      <c r="G14" s="148">
        <v>129.42857142857142</v>
      </c>
      <c r="H14" s="148">
        <v>52.909090909090907</v>
      </c>
      <c r="I14" s="148">
        <v>123.64705882352941</v>
      </c>
      <c r="J14" s="148">
        <v>119.26086956521739</v>
      </c>
      <c r="K14" s="148">
        <v>154.03333333333333</v>
      </c>
      <c r="L14" s="148">
        <v>81.708333333333329</v>
      </c>
      <c r="M14" s="148">
        <v>180.41666666666666</v>
      </c>
      <c r="N14" s="136">
        <f>EtabMoyNatio!B14</f>
        <v>129.65267175572518</v>
      </c>
    </row>
    <row r="15" spans="1:14" ht="12">
      <c r="A15" s="118" t="s">
        <v>54</v>
      </c>
      <c r="B15" s="148">
        <v>144.88888888888889</v>
      </c>
      <c r="C15" s="148">
        <v>224.25</v>
      </c>
      <c r="D15" s="148">
        <v>145.8095238095238</v>
      </c>
      <c r="E15" s="148">
        <v>177.57692307692307</v>
      </c>
      <c r="F15" s="148">
        <v>52</v>
      </c>
      <c r="G15" s="148">
        <v>152.38888888888889</v>
      </c>
      <c r="H15" s="148">
        <v>96.61904761904762</v>
      </c>
      <c r="I15" s="148">
        <v>192.09090909090909</v>
      </c>
      <c r="J15" s="148">
        <v>142.3125</v>
      </c>
      <c r="K15" s="148">
        <v>114.17241379310344</v>
      </c>
      <c r="L15" s="148">
        <v>138.46153846153845</v>
      </c>
      <c r="M15" s="148">
        <v>158.12</v>
      </c>
      <c r="N15" s="136">
        <f>EtabMoyNatio!B15</f>
        <v>144.07083333333333</v>
      </c>
    </row>
    <row r="16" spans="1:14" ht="12">
      <c r="A16" s="118" t="s">
        <v>55</v>
      </c>
      <c r="B16" s="148">
        <v>146.20833333333334</v>
      </c>
      <c r="C16" s="148">
        <v>137.53846153846155</v>
      </c>
      <c r="D16" s="148">
        <v>97.045454545454547</v>
      </c>
      <c r="E16" s="148">
        <v>149.78787878787878</v>
      </c>
      <c r="F16" s="148">
        <v>95.933333333333337</v>
      </c>
      <c r="G16" s="148">
        <v>131.35294117647058</v>
      </c>
      <c r="H16" s="148">
        <v>119.55</v>
      </c>
      <c r="I16" s="148">
        <v>116</v>
      </c>
      <c r="J16" s="148">
        <v>124.90909090909091</v>
      </c>
      <c r="K16" s="148">
        <v>175.68181818181819</v>
      </c>
      <c r="L16" s="148">
        <v>112.25</v>
      </c>
      <c r="M16" s="148">
        <v>159.78571428571428</v>
      </c>
      <c r="N16" s="136">
        <f>EtabMoyNatio!B16</f>
        <v>133.25555555555556</v>
      </c>
    </row>
    <row r="17" spans="1:14" ht="12">
      <c r="A17" s="118" t="s">
        <v>56</v>
      </c>
      <c r="B17" s="148">
        <v>155.35</v>
      </c>
      <c r="C17" s="148">
        <v>109.17391304347827</v>
      </c>
      <c r="D17" s="148">
        <v>144.16666666666666</v>
      </c>
      <c r="E17" s="148">
        <v>115.22222222222223</v>
      </c>
      <c r="F17" s="148">
        <v>66.61904761904762</v>
      </c>
      <c r="G17" s="148">
        <v>101.19230769230769</v>
      </c>
      <c r="H17" s="148">
        <v>168</v>
      </c>
      <c r="I17" s="148">
        <v>121.8</v>
      </c>
      <c r="J17" s="148">
        <v>99.107142857142861</v>
      </c>
      <c r="K17" s="148">
        <v>147.09090909090909</v>
      </c>
      <c r="L17" s="148">
        <v>101.625</v>
      </c>
      <c r="M17" s="148">
        <v>125.42857142857143</v>
      </c>
      <c r="N17" s="136">
        <f>EtabMoyNatio!B17</f>
        <v>119.01470588235294</v>
      </c>
    </row>
    <row r="18" spans="1:14" ht="12">
      <c r="A18" s="118" t="s">
        <v>102</v>
      </c>
      <c r="B18" s="148">
        <v>55.310344827586206</v>
      </c>
      <c r="C18" s="148">
        <v>203.4</v>
      </c>
      <c r="D18" s="148">
        <v>124.08571428571429</v>
      </c>
      <c r="E18" s="148">
        <v>143.16666666666666</v>
      </c>
      <c r="F18" s="148">
        <v>89.272727272727266</v>
      </c>
      <c r="G18" s="148">
        <v>104.67857142857143</v>
      </c>
      <c r="H18" s="148">
        <v>150.35</v>
      </c>
      <c r="I18" s="148">
        <v>141.6875</v>
      </c>
      <c r="J18" s="148">
        <v>137.27272727272728</v>
      </c>
      <c r="K18" s="148">
        <v>158.625</v>
      </c>
      <c r="L18" s="148">
        <v>115.77272727272727</v>
      </c>
      <c r="M18" s="148">
        <v>115.14285714285714</v>
      </c>
      <c r="N18" s="136">
        <f>EtabMoyNatio!B18</f>
        <v>124.42906574394463</v>
      </c>
    </row>
    <row r="19" spans="1:14" ht="12">
      <c r="A19" s="118" t="s">
        <v>103</v>
      </c>
      <c r="B19" s="148">
        <v>105.62962962962963</v>
      </c>
      <c r="C19" s="148">
        <v>124.81481481481481</v>
      </c>
      <c r="D19" s="148">
        <v>122</v>
      </c>
      <c r="E19" s="148">
        <v>128.23076923076923</v>
      </c>
      <c r="F19" s="148">
        <v>98.772727272727266</v>
      </c>
      <c r="G19" s="148">
        <v>114.45454545454545</v>
      </c>
      <c r="H19" s="148">
        <v>126.88235294117646</v>
      </c>
      <c r="I19" s="148">
        <v>130.36842105263159</v>
      </c>
      <c r="J19" s="148">
        <v>126.80769230769231</v>
      </c>
      <c r="K19" s="148">
        <v>167.0344827586207</v>
      </c>
      <c r="L19" s="148">
        <v>98.857142857142861</v>
      </c>
      <c r="M19" s="148">
        <v>137.19999999999999</v>
      </c>
      <c r="N19" s="136">
        <f>EtabMoyNatio!B19</f>
        <v>123.74666666666667</v>
      </c>
    </row>
    <row r="20" spans="1:14" ht="12">
      <c r="A20" s="118" t="s">
        <v>142</v>
      </c>
      <c r="B20" s="148">
        <v>125.7</v>
      </c>
      <c r="C20" s="148">
        <v>137.03571428571428</v>
      </c>
      <c r="D20" s="148">
        <v>91.928571428571431</v>
      </c>
      <c r="E20" s="148">
        <v>115.44444444444444</v>
      </c>
      <c r="F20" s="148">
        <v>79.8</v>
      </c>
      <c r="G20" s="148">
        <v>96.58620689655173</v>
      </c>
      <c r="H20" s="148">
        <v>130.94999999999999</v>
      </c>
      <c r="I20" s="148">
        <v>75.882352941176464</v>
      </c>
      <c r="J20" s="148">
        <v>82.18518518518519</v>
      </c>
      <c r="K20" s="148">
        <v>132.5952380952381</v>
      </c>
      <c r="L20" s="148">
        <v>152.36000000000001</v>
      </c>
      <c r="M20" s="148">
        <v>165.30434782608697</v>
      </c>
      <c r="N20" s="136">
        <f>EtabMoyNatio!B20</f>
        <v>116.49090909090908</v>
      </c>
    </row>
    <row r="21" spans="1:14" ht="12">
      <c r="A21" s="118" t="s">
        <v>143</v>
      </c>
      <c r="B21" s="148">
        <v>109.36363636363636</v>
      </c>
      <c r="C21" s="148">
        <v>171.46428571428572</v>
      </c>
      <c r="D21" s="148">
        <v>82.060606060606062</v>
      </c>
      <c r="E21" s="148">
        <v>134.07142857142858</v>
      </c>
      <c r="F21" s="148">
        <v>103.95833333333333</v>
      </c>
      <c r="G21" s="148">
        <v>72.81481481481481</v>
      </c>
      <c r="H21" s="148">
        <v>132.9047619047619</v>
      </c>
      <c r="I21" s="148">
        <v>199.33333333333334</v>
      </c>
      <c r="J21" s="148">
        <v>111.25</v>
      </c>
      <c r="K21" s="148">
        <v>109</v>
      </c>
      <c r="L21" s="148">
        <v>100.40625</v>
      </c>
      <c r="M21" s="148">
        <v>149.33333333333334</v>
      </c>
      <c r="N21" s="136">
        <f>EtabMoyNatio!B21</f>
        <v>119.27113702623906</v>
      </c>
    </row>
    <row r="22" spans="1:14" ht="12">
      <c r="A22" s="118" t="s">
        <v>146</v>
      </c>
      <c r="B22" s="148">
        <v>103.76666666666667</v>
      </c>
      <c r="C22" s="148">
        <v>125.8695652173913</v>
      </c>
      <c r="D22" s="148">
        <v>43.172413793103445</v>
      </c>
      <c r="E22" s="148">
        <v>137.28125</v>
      </c>
      <c r="F22" s="148">
        <v>84.705882352941174</v>
      </c>
      <c r="G22" s="148">
        <v>107.21428571428571</v>
      </c>
      <c r="H22" s="148">
        <v>146.42857142857142</v>
      </c>
      <c r="I22" s="148">
        <v>175.08333333333334</v>
      </c>
      <c r="J22" s="148">
        <v>128.65714285714284</v>
      </c>
      <c r="K22" s="148">
        <v>127.38709677419355</v>
      </c>
      <c r="L22" s="148">
        <v>99.137931034482762</v>
      </c>
      <c r="M22" s="148">
        <v>140.25714285714287</v>
      </c>
      <c r="N22" s="136">
        <f>EtabMoyNatio!B22</f>
        <v>116.48136645962732</v>
      </c>
    </row>
    <row r="23" spans="1:14" ht="12">
      <c r="N23" s="138"/>
    </row>
    <row r="24" spans="1:14" ht="12">
      <c r="N24" s="138"/>
    </row>
    <row r="25" spans="1:14" ht="12">
      <c r="A25" s="117" t="s">
        <v>21</v>
      </c>
      <c r="B25" s="147" t="s">
        <v>90</v>
      </c>
      <c r="C25" s="147" t="s">
        <v>91</v>
      </c>
      <c r="D25" s="147" t="s">
        <v>92</v>
      </c>
      <c r="E25" s="147" t="s">
        <v>93</v>
      </c>
      <c r="F25" s="147" t="s">
        <v>94</v>
      </c>
      <c r="G25" s="147" t="s">
        <v>95</v>
      </c>
      <c r="H25" s="147" t="s">
        <v>96</v>
      </c>
      <c r="I25" s="147" t="s">
        <v>97</v>
      </c>
      <c r="J25" s="147" t="s">
        <v>98</v>
      </c>
      <c r="K25" s="147" t="s">
        <v>99</v>
      </c>
      <c r="L25" s="147" t="s">
        <v>100</v>
      </c>
      <c r="M25" s="147" t="s">
        <v>101</v>
      </c>
      <c r="N25" s="134" t="s">
        <v>33</v>
      </c>
    </row>
    <row r="26" spans="1:14" ht="12">
      <c r="A26" s="118" t="s">
        <v>27</v>
      </c>
      <c r="B26" s="148">
        <v>253.22222222222223</v>
      </c>
      <c r="C26" s="148">
        <v>357</v>
      </c>
      <c r="D26" s="148">
        <v>143.55555555555554</v>
      </c>
      <c r="E26" s="148">
        <v>162</v>
      </c>
      <c r="F26" s="148">
        <v>137.5</v>
      </c>
      <c r="G26" s="148">
        <v>187.92857142857142</v>
      </c>
      <c r="H26" s="148">
        <v>258.94736842105266</v>
      </c>
      <c r="I26" s="148">
        <v>349.8</v>
      </c>
      <c r="J26" s="148">
        <v>160.13333333333333</v>
      </c>
      <c r="K26" s="148">
        <v>201.66666666666666</v>
      </c>
      <c r="L26" s="148">
        <v>225.92307692307693</v>
      </c>
      <c r="M26" s="148">
        <v>176.7</v>
      </c>
      <c r="N26" s="136">
        <f>EtabMoyNatio!C8</f>
        <v>215.91719745222929</v>
      </c>
    </row>
    <row r="27" spans="1:14" ht="12">
      <c r="A27" s="118" t="s">
        <v>28</v>
      </c>
      <c r="B27" s="148">
        <v>193</v>
      </c>
      <c r="C27" s="148">
        <v>334.7</v>
      </c>
      <c r="D27" s="148">
        <v>296.125</v>
      </c>
      <c r="E27" s="148">
        <v>224.75</v>
      </c>
      <c r="F27" s="148">
        <v>184.66666666666666</v>
      </c>
      <c r="G27" s="148">
        <v>330.83333333333331</v>
      </c>
      <c r="H27" s="148">
        <v>253.47619047619048</v>
      </c>
      <c r="I27" s="148">
        <v>206.61538461538461</v>
      </c>
      <c r="J27" s="148">
        <v>282.10000000000002</v>
      </c>
      <c r="K27" s="148">
        <v>370.93333333333334</v>
      </c>
      <c r="L27" s="148">
        <v>208.25</v>
      </c>
      <c r="M27" s="148">
        <v>193.11111111111111</v>
      </c>
      <c r="N27" s="136">
        <f>EtabMoyNatio!C9</f>
        <v>256.14285714285717</v>
      </c>
    </row>
    <row r="28" spans="1:14" ht="12">
      <c r="A28" s="118" t="s">
        <v>29</v>
      </c>
      <c r="B28" s="148">
        <v>221.14285714285714</v>
      </c>
      <c r="C28" s="148">
        <v>307.38461538461536</v>
      </c>
      <c r="D28" s="148">
        <v>182.84615384615384</v>
      </c>
      <c r="E28" s="148">
        <v>238.61538461538461</v>
      </c>
      <c r="F28" s="148">
        <v>246.28571428571428</v>
      </c>
      <c r="G28" s="148">
        <v>215.46153846153845</v>
      </c>
      <c r="H28" s="148">
        <v>242.05555555555554</v>
      </c>
      <c r="I28" s="148">
        <v>292.16666666666669</v>
      </c>
      <c r="J28" s="148">
        <v>202.8</v>
      </c>
      <c r="K28" s="148">
        <v>270.33333333333331</v>
      </c>
      <c r="L28" s="148">
        <v>278.7</v>
      </c>
      <c r="M28" s="148">
        <v>288</v>
      </c>
      <c r="N28" s="136">
        <f>EtabMoyNatio!C10</f>
        <v>252.24516129032259</v>
      </c>
    </row>
    <row r="29" spans="1:14" ht="12">
      <c r="A29" s="118" t="s">
        <v>30</v>
      </c>
      <c r="B29" s="148">
        <v>278.83333333333331</v>
      </c>
      <c r="C29" s="148">
        <v>211.35714285714286</v>
      </c>
      <c r="D29" s="148">
        <v>177.47058823529412</v>
      </c>
      <c r="E29" s="148">
        <v>226.5</v>
      </c>
      <c r="F29" s="148">
        <v>330.16666666666669</v>
      </c>
      <c r="G29" s="148">
        <v>197.2</v>
      </c>
      <c r="H29" s="148">
        <v>231.57142857142858</v>
      </c>
      <c r="I29" s="148">
        <v>188.04761904761904</v>
      </c>
      <c r="J29" s="148">
        <v>252.41666666666666</v>
      </c>
      <c r="K29" s="148">
        <v>184.16666666666666</v>
      </c>
      <c r="L29" s="148">
        <v>163.86666666666667</v>
      </c>
      <c r="M29" s="148">
        <v>317.39999999999998</v>
      </c>
      <c r="N29" s="136">
        <f>EtabMoyNatio!C11</f>
        <v>222.09467455621302</v>
      </c>
    </row>
    <row r="30" spans="1:14" ht="12">
      <c r="A30" s="118" t="s">
        <v>31</v>
      </c>
      <c r="B30" s="148">
        <v>205.54545454545453</v>
      </c>
      <c r="C30" s="148">
        <v>332.625</v>
      </c>
      <c r="D30" s="148">
        <v>249.47368421052633</v>
      </c>
      <c r="E30" s="148">
        <v>179.8</v>
      </c>
      <c r="F30" s="148">
        <v>193.7</v>
      </c>
      <c r="G30" s="148">
        <v>388.22222222222223</v>
      </c>
      <c r="H30" s="148">
        <v>292.39999999999998</v>
      </c>
      <c r="I30" s="148">
        <v>258.66666666666669</v>
      </c>
      <c r="J30" s="148">
        <v>145.91666666666666</v>
      </c>
      <c r="K30" s="148">
        <v>215</v>
      </c>
      <c r="L30" s="148">
        <v>157.5625</v>
      </c>
      <c r="M30" s="148">
        <v>271</v>
      </c>
      <c r="N30" s="136">
        <f>EtabMoyNatio!C12</f>
        <v>233.75167785234899</v>
      </c>
    </row>
    <row r="31" spans="1:14" ht="12">
      <c r="A31" s="118">
        <v>2006</v>
      </c>
      <c r="B31" s="148">
        <v>201.61538461538461</v>
      </c>
      <c r="C31" s="148">
        <v>198.5</v>
      </c>
      <c r="D31" s="148">
        <v>163.30000000000001</v>
      </c>
      <c r="E31" s="148">
        <v>278</v>
      </c>
      <c r="F31" s="148">
        <v>259.58333333333331</v>
      </c>
      <c r="G31" s="148">
        <v>267.61538461538464</v>
      </c>
      <c r="H31" s="148">
        <v>216</v>
      </c>
      <c r="I31" s="148">
        <v>300.53333333333336</v>
      </c>
      <c r="J31" s="148">
        <v>122.125</v>
      </c>
      <c r="K31" s="148">
        <v>148.25</v>
      </c>
      <c r="L31" s="148">
        <v>193.6875</v>
      </c>
      <c r="M31" s="148">
        <v>332.1</v>
      </c>
      <c r="N31" s="136">
        <f>EtabMoyNatio!C13</f>
        <v>217</v>
      </c>
    </row>
    <row r="32" spans="1:14" ht="12">
      <c r="A32" s="118" t="s">
        <v>50</v>
      </c>
      <c r="B32" s="148">
        <v>190.1875</v>
      </c>
      <c r="C32" s="148">
        <v>201.625</v>
      </c>
      <c r="D32" s="148">
        <v>206.18181818181819</v>
      </c>
      <c r="E32" s="148">
        <v>161.05882352941177</v>
      </c>
      <c r="F32" s="148">
        <v>246.46153846153845</v>
      </c>
      <c r="G32" s="148">
        <v>234.66666666666666</v>
      </c>
      <c r="H32" s="148">
        <v>218.53333333333333</v>
      </c>
      <c r="I32" s="148">
        <v>212.45</v>
      </c>
      <c r="J32" s="148">
        <v>139.80000000000001</v>
      </c>
      <c r="K32" s="148">
        <v>194.56521739130434</v>
      </c>
      <c r="L32" s="148">
        <v>258.66666666666669</v>
      </c>
      <c r="M32" s="148">
        <v>273.33333333333331</v>
      </c>
      <c r="N32" s="136">
        <f>EtabMoyNatio!C14</f>
        <v>208.38505747126436</v>
      </c>
    </row>
    <row r="33" spans="1:14" ht="12">
      <c r="A33" s="118" t="s">
        <v>54</v>
      </c>
      <c r="B33" s="148">
        <v>197.92857142857142</v>
      </c>
      <c r="C33" s="148">
        <v>253.93333333333334</v>
      </c>
      <c r="D33" s="148">
        <v>160.16666666666666</v>
      </c>
      <c r="E33" s="148">
        <v>205.11764705882354</v>
      </c>
      <c r="F33" s="148">
        <v>206</v>
      </c>
      <c r="G33" s="148">
        <v>256.33333333333331</v>
      </c>
      <c r="H33" s="148">
        <v>292.66666666666669</v>
      </c>
      <c r="I33" s="148">
        <v>333.33333333333331</v>
      </c>
      <c r="J33" s="148">
        <v>116.46153846153847</v>
      </c>
      <c r="K33" s="148">
        <v>218.64285714285714</v>
      </c>
      <c r="L33" s="148">
        <v>199.33333333333334</v>
      </c>
      <c r="M33" s="148">
        <v>290.25</v>
      </c>
      <c r="N33" s="136">
        <f>EtabMoyNatio!C15</f>
        <v>227.38709677419354</v>
      </c>
    </row>
    <row r="34" spans="1:14" ht="12">
      <c r="A34" s="118" t="s">
        <v>55</v>
      </c>
      <c r="B34" s="148">
        <v>220.36363636363637</v>
      </c>
      <c r="C34" s="148">
        <v>269.66666666666669</v>
      </c>
      <c r="D34" s="148">
        <v>188</v>
      </c>
      <c r="E34" s="148">
        <v>230.78571428571428</v>
      </c>
      <c r="F34" s="148">
        <v>404.5</v>
      </c>
      <c r="G34" s="148">
        <v>187.68421052631578</v>
      </c>
      <c r="H34" s="148">
        <v>242.86666666666667</v>
      </c>
      <c r="I34" s="148">
        <v>237.58333333333334</v>
      </c>
      <c r="J34" s="148">
        <v>155.06666666666666</v>
      </c>
      <c r="K34" s="148">
        <v>234.15384615384616</v>
      </c>
      <c r="L34" s="148">
        <v>255.09090909090909</v>
      </c>
      <c r="M34" s="148">
        <v>200.33333333333334</v>
      </c>
      <c r="N34" s="136">
        <f>EtabMoyNatio!C16</f>
        <v>224.54601226993864</v>
      </c>
    </row>
    <row r="35" spans="1:14" ht="12">
      <c r="A35" s="118" t="s">
        <v>56</v>
      </c>
      <c r="B35" s="148">
        <v>198.64285714285714</v>
      </c>
      <c r="C35" s="148">
        <v>254.58333333333334</v>
      </c>
      <c r="D35" s="148">
        <v>242.21428571428572</v>
      </c>
      <c r="E35" s="148">
        <v>150.44444444444446</v>
      </c>
      <c r="F35" s="148">
        <v>309.66666666666669</v>
      </c>
      <c r="G35" s="148">
        <v>311.7</v>
      </c>
      <c r="H35" s="148">
        <v>380.4</v>
      </c>
      <c r="I35" s="148">
        <v>271.71428571428572</v>
      </c>
      <c r="J35" s="148">
        <v>189.76923076923077</v>
      </c>
      <c r="K35" s="148">
        <v>191</v>
      </c>
      <c r="L35" s="148">
        <v>182.53333333333333</v>
      </c>
      <c r="M35" s="148">
        <v>345.13333333333333</v>
      </c>
      <c r="N35" s="136">
        <f>EtabMoyNatio!C17</f>
        <v>248.875</v>
      </c>
    </row>
    <row r="36" spans="1:14" ht="12">
      <c r="A36" s="118" t="s">
        <v>102</v>
      </c>
      <c r="B36" s="148">
        <v>242.44444444444446</v>
      </c>
      <c r="C36" s="148">
        <v>331.2</v>
      </c>
      <c r="D36" s="148">
        <v>232.93333333333334</v>
      </c>
      <c r="E36" s="148">
        <v>276.5</v>
      </c>
      <c r="F36" s="148">
        <v>273.25</v>
      </c>
      <c r="G36" s="148">
        <v>303.77777777777777</v>
      </c>
      <c r="H36" s="148">
        <v>300.8</v>
      </c>
      <c r="I36" s="148">
        <v>333.5</v>
      </c>
      <c r="J36" s="148">
        <v>179.90909090909091</v>
      </c>
      <c r="K36" s="148">
        <v>262.58333333333331</v>
      </c>
      <c r="L36" s="148">
        <v>301.54545454545456</v>
      </c>
      <c r="M36" s="148">
        <v>175</v>
      </c>
      <c r="N36" s="136">
        <f>EtabMoyNatio!C18</f>
        <v>266.87769784172662</v>
      </c>
    </row>
    <row r="37" spans="1:14" ht="12">
      <c r="A37" s="118" t="s">
        <v>103</v>
      </c>
      <c r="B37" s="148">
        <v>229</v>
      </c>
      <c r="C37" s="148">
        <v>225.1764705882353</v>
      </c>
      <c r="D37" s="148">
        <v>358</v>
      </c>
      <c r="E37" s="148">
        <v>311</v>
      </c>
      <c r="F37" s="148">
        <v>204.8</v>
      </c>
      <c r="G37" s="148">
        <v>298.63636363636363</v>
      </c>
      <c r="H37" s="148">
        <v>226.1</v>
      </c>
      <c r="I37" s="148">
        <v>240.63157894736841</v>
      </c>
      <c r="J37" s="148">
        <v>159.73333333333332</v>
      </c>
      <c r="K37" s="148">
        <v>177.78571428571428</v>
      </c>
      <c r="L37" s="148">
        <v>228.45454545454547</v>
      </c>
      <c r="M37" s="148">
        <v>195.84615384615384</v>
      </c>
      <c r="N37" s="136">
        <f>EtabMoyNatio!C19</f>
        <v>227.75167785234899</v>
      </c>
    </row>
    <row r="38" spans="1:14" ht="12">
      <c r="A38" s="118" t="s">
        <v>142</v>
      </c>
      <c r="B38" s="148">
        <v>183.72727272727272</v>
      </c>
      <c r="C38" s="148">
        <v>429.44444444444446</v>
      </c>
      <c r="D38" s="148">
        <v>224.76923076923077</v>
      </c>
      <c r="E38" s="148">
        <v>394.875</v>
      </c>
      <c r="F38" s="148">
        <v>224.71428571428572</v>
      </c>
      <c r="G38" s="148">
        <v>223.26666666666668</v>
      </c>
      <c r="H38" s="148">
        <v>321.75</v>
      </c>
      <c r="I38" s="148">
        <v>269.64285714285717</v>
      </c>
      <c r="J38" s="148">
        <v>272.5</v>
      </c>
      <c r="K38" s="148">
        <v>225.4</v>
      </c>
      <c r="L38" s="148">
        <v>255</v>
      </c>
      <c r="M38" s="148">
        <v>282.61538461538464</v>
      </c>
      <c r="N38" s="136">
        <f>EtabMoyNatio!C20</f>
        <v>268.2236842105263</v>
      </c>
    </row>
    <row r="39" spans="1:14" ht="12">
      <c r="A39" s="118" t="s">
        <v>143</v>
      </c>
      <c r="B39" s="148">
        <v>168.1764705882353</v>
      </c>
      <c r="C39" s="148">
        <v>356.44444444444446</v>
      </c>
      <c r="D39" s="148">
        <v>222.15384615384616</v>
      </c>
      <c r="E39" s="148">
        <v>274.41176470588238</v>
      </c>
      <c r="F39" s="148">
        <v>251.27272727272728</v>
      </c>
      <c r="G39" s="148">
        <v>219.66666666666666</v>
      </c>
      <c r="H39" s="148">
        <v>278.76470588235293</v>
      </c>
      <c r="I39" s="148">
        <v>302.76923076923077</v>
      </c>
      <c r="J39" s="148">
        <v>234.88888888888889</v>
      </c>
      <c r="K39" s="148">
        <v>279.1764705882353</v>
      </c>
      <c r="L39" s="148">
        <v>227</v>
      </c>
      <c r="M39" s="148">
        <v>269</v>
      </c>
      <c r="N39" s="136">
        <f>EtabMoyNatio!C21</f>
        <v>256.63758389261744</v>
      </c>
    </row>
    <row r="40" spans="1:14" ht="12">
      <c r="A40" s="118" t="s">
        <v>146</v>
      </c>
      <c r="B40" s="148">
        <v>144</v>
      </c>
      <c r="C40" s="148">
        <v>351.61538461538464</v>
      </c>
      <c r="D40" s="148">
        <v>240.08333333333334</v>
      </c>
      <c r="E40" s="148">
        <v>267.35714285714283</v>
      </c>
      <c r="F40" s="148">
        <v>225.5</v>
      </c>
      <c r="G40" s="148">
        <v>334.71428571428572</v>
      </c>
      <c r="H40" s="148">
        <v>291.1764705882353</v>
      </c>
      <c r="I40" s="148">
        <v>366.9</v>
      </c>
      <c r="J40" s="148">
        <v>161.33333333333334</v>
      </c>
      <c r="K40" s="148">
        <v>298.5</v>
      </c>
      <c r="L40" s="148">
        <v>224</v>
      </c>
      <c r="M40" s="148">
        <v>275.36363636363637</v>
      </c>
      <c r="N40" s="136">
        <f>EtabMoyNatio!C22</f>
        <v>265.08510638297872</v>
      </c>
    </row>
    <row r="41" spans="1:14" ht="12">
      <c r="N41" s="138"/>
    </row>
    <row r="42" spans="1:14" ht="12">
      <c r="N42" s="138"/>
    </row>
    <row r="43" spans="1:14" ht="12">
      <c r="A43" s="117" t="s">
        <v>34</v>
      </c>
      <c r="B43" s="147" t="s">
        <v>90</v>
      </c>
      <c r="C43" s="147" t="s">
        <v>91</v>
      </c>
      <c r="D43" s="147" t="s">
        <v>92</v>
      </c>
      <c r="E43" s="147" t="s">
        <v>93</v>
      </c>
      <c r="F43" s="147" t="s">
        <v>94</v>
      </c>
      <c r="G43" s="147" t="s">
        <v>95</v>
      </c>
      <c r="H43" s="147" t="s">
        <v>96</v>
      </c>
      <c r="I43" s="147" t="s">
        <v>97</v>
      </c>
      <c r="J43" s="147" t="s">
        <v>98</v>
      </c>
      <c r="K43" s="147" t="s">
        <v>99</v>
      </c>
      <c r="L43" s="147" t="s">
        <v>100</v>
      </c>
      <c r="M43" s="147" t="s">
        <v>101</v>
      </c>
      <c r="N43" s="134" t="s">
        <v>33</v>
      </c>
    </row>
    <row r="44" spans="1:14" ht="12">
      <c r="A44" s="118" t="s">
        <v>27</v>
      </c>
      <c r="B44" s="148">
        <v>27.4</v>
      </c>
      <c r="C44" s="148">
        <v>59.142857142857146</v>
      </c>
      <c r="D44" s="148">
        <v>114.5</v>
      </c>
      <c r="E44" s="148">
        <v>62.571428571428569</v>
      </c>
      <c r="F44" s="148">
        <v>79.222222222222229</v>
      </c>
      <c r="G44" s="148">
        <v>100.22222222222223</v>
      </c>
      <c r="H44" s="148">
        <v>31.142857142857142</v>
      </c>
      <c r="I44" s="148">
        <v>72.571428571428569</v>
      </c>
      <c r="J44" s="148">
        <v>3.6666666666666665</v>
      </c>
      <c r="K44" s="148">
        <v>97.428571428571431</v>
      </c>
      <c r="L44" s="148">
        <v>56.555555555555557</v>
      </c>
      <c r="M44" s="148">
        <v>119.6</v>
      </c>
      <c r="N44" s="136">
        <f>EtabMoyNatio!D8</f>
        <v>76.086419753086417</v>
      </c>
    </row>
    <row r="45" spans="1:14" ht="12">
      <c r="A45" s="118" t="s">
        <v>28</v>
      </c>
      <c r="B45" s="148">
        <v>135.83333333333334</v>
      </c>
      <c r="C45" s="148">
        <v>24</v>
      </c>
      <c r="D45" s="148">
        <v>14.076923076923077</v>
      </c>
      <c r="E45" s="148">
        <v>188.75</v>
      </c>
      <c r="F45" s="148">
        <v>21.285714285714285</v>
      </c>
      <c r="G45" s="148">
        <v>29.2</v>
      </c>
      <c r="H45" s="148">
        <v>65.285714285714292</v>
      </c>
      <c r="I45" s="148">
        <v>31.166666666666668</v>
      </c>
      <c r="J45" s="148">
        <v>10.5</v>
      </c>
      <c r="K45" s="148">
        <v>20.333333333333332</v>
      </c>
      <c r="L45" s="148">
        <v>146</v>
      </c>
      <c r="M45" s="148">
        <v>82.857142857142861</v>
      </c>
      <c r="N45" s="136">
        <f>EtabMoyNatio!D9</f>
        <v>69.093333333333334</v>
      </c>
    </row>
    <row r="46" spans="1:14" ht="12">
      <c r="A46" s="118" t="s">
        <v>29</v>
      </c>
      <c r="B46" s="148">
        <v>15.142857142857142</v>
      </c>
      <c r="C46" s="148">
        <v>33</v>
      </c>
      <c r="D46" s="148">
        <v>119.66666666666667</v>
      </c>
      <c r="E46" s="148">
        <v>71.571428571428569</v>
      </c>
      <c r="F46" s="148">
        <v>57.6</v>
      </c>
      <c r="G46" s="148">
        <v>38.714285714285715</v>
      </c>
      <c r="H46" s="148">
        <v>116.375</v>
      </c>
      <c r="I46" s="148">
        <v>25.333333333333332</v>
      </c>
      <c r="J46" s="148">
        <v>88.857142857142861</v>
      </c>
      <c r="K46" s="148">
        <v>21.428571428571427</v>
      </c>
      <c r="L46" s="148">
        <v>22.25</v>
      </c>
      <c r="M46" s="148">
        <v>74.777777777777771</v>
      </c>
      <c r="N46" s="136">
        <f>EtabMoyNatio!D10</f>
        <v>60.526315789473685</v>
      </c>
    </row>
    <row r="47" spans="1:14" ht="12">
      <c r="A47" s="118" t="s">
        <v>30</v>
      </c>
      <c r="B47" s="148">
        <v>14.6</v>
      </c>
      <c r="C47" s="148">
        <v>127.25</v>
      </c>
      <c r="D47" s="148">
        <v>22.888888888888889</v>
      </c>
      <c r="E47" s="148">
        <v>23.5</v>
      </c>
      <c r="F47" s="148">
        <v>269.75</v>
      </c>
      <c r="G47" s="148">
        <v>234.25</v>
      </c>
      <c r="H47" s="148">
        <v>54</v>
      </c>
      <c r="I47" s="148">
        <v>133.75</v>
      </c>
      <c r="J47" s="148">
        <v>36.714285714285715</v>
      </c>
      <c r="K47" s="148">
        <v>84</v>
      </c>
      <c r="L47" s="148">
        <v>30.285714285714285</v>
      </c>
      <c r="M47" s="148">
        <v>55.875</v>
      </c>
      <c r="N47" s="136">
        <f>EtabMoyNatio!D11</f>
        <v>75.802469135802468</v>
      </c>
    </row>
    <row r="48" spans="1:14" ht="12">
      <c r="A48" s="118" t="s">
        <v>31</v>
      </c>
      <c r="B48" s="148">
        <v>78.400000000000006</v>
      </c>
      <c r="C48" s="148">
        <v>58.666666666666664</v>
      </c>
      <c r="D48" s="148">
        <v>98.75</v>
      </c>
      <c r="E48" s="148">
        <v>10.5</v>
      </c>
      <c r="F48" s="148">
        <v>106.42857142857143</v>
      </c>
      <c r="G48" s="148">
        <v>97.166666666666671</v>
      </c>
      <c r="H48" s="148">
        <v>98.07692307692308</v>
      </c>
      <c r="I48" s="148">
        <v>38.5</v>
      </c>
      <c r="J48" s="148">
        <v>28.166666666666668</v>
      </c>
      <c r="K48" s="148">
        <v>233.22222222222223</v>
      </c>
      <c r="L48" s="148">
        <v>142.42857142857142</v>
      </c>
      <c r="M48" s="148">
        <v>58.7</v>
      </c>
      <c r="N48" s="136">
        <f>EtabMoyNatio!D12</f>
        <v>89.613207547169807</v>
      </c>
    </row>
    <row r="49" spans="1:14" ht="12">
      <c r="A49" s="118">
        <v>2006</v>
      </c>
      <c r="B49" s="148">
        <v>57.642857142857146</v>
      </c>
      <c r="C49" s="148">
        <v>112</v>
      </c>
      <c r="D49" s="148">
        <v>92</v>
      </c>
      <c r="E49" s="148">
        <v>68.875</v>
      </c>
      <c r="F49" s="148">
        <v>68.083333333333329</v>
      </c>
      <c r="G49" s="148">
        <v>68.75</v>
      </c>
      <c r="H49" s="148">
        <v>34.133333333333333</v>
      </c>
      <c r="I49" s="148">
        <v>109</v>
      </c>
      <c r="J49" s="148">
        <v>36.75</v>
      </c>
      <c r="K49" s="148">
        <v>92.777777777777771</v>
      </c>
      <c r="L49" s="148">
        <v>110.53846153846153</v>
      </c>
      <c r="M49" s="148">
        <v>12.571428571428571</v>
      </c>
      <c r="N49" s="136">
        <f>EtabMoyNatio!D13</f>
        <v>70.523809523809518</v>
      </c>
    </row>
    <row r="50" spans="1:14" s="35" customFormat="1" ht="12">
      <c r="A50" s="118" t="s">
        <v>50</v>
      </c>
      <c r="B50" s="148">
        <v>41.8</v>
      </c>
      <c r="C50" s="148">
        <v>32.200000000000003</v>
      </c>
      <c r="D50" s="148">
        <v>91.230769230769226</v>
      </c>
      <c r="E50" s="148">
        <v>199.66666666666666</v>
      </c>
      <c r="F50" s="148">
        <v>38.25</v>
      </c>
      <c r="G50" s="148">
        <v>53.25</v>
      </c>
      <c r="H50" s="148">
        <v>157.75</v>
      </c>
      <c r="I50" s="148">
        <v>58</v>
      </c>
      <c r="J50" s="148">
        <v>173.33333333333334</v>
      </c>
      <c r="K50" s="148">
        <v>118.85714285714286</v>
      </c>
      <c r="L50" s="148">
        <v>102.6</v>
      </c>
      <c r="M50" s="148">
        <v>155.125</v>
      </c>
      <c r="N50" s="136">
        <f>EtabMoyNatio!D14</f>
        <v>106.21518987341773</v>
      </c>
    </row>
    <row r="51" spans="1:14" ht="12">
      <c r="A51" s="118" t="s">
        <v>54</v>
      </c>
      <c r="B51" s="148">
        <v>52.5</v>
      </c>
      <c r="C51" s="148">
        <v>38.166666666666664</v>
      </c>
      <c r="D51" s="148">
        <v>47.625</v>
      </c>
      <c r="E51" s="148">
        <v>82.352941176470594</v>
      </c>
      <c r="F51" s="148">
        <v>74</v>
      </c>
      <c r="G51" s="148">
        <v>56</v>
      </c>
      <c r="H51" s="148">
        <v>20.25</v>
      </c>
      <c r="I51" s="148">
        <v>82.8</v>
      </c>
      <c r="J51" s="148">
        <v>132</v>
      </c>
      <c r="K51" s="148">
        <v>181.66666666666666</v>
      </c>
      <c r="L51" s="148">
        <v>57.333333333333336</v>
      </c>
      <c r="M51" s="148">
        <v>161.55555555555554</v>
      </c>
      <c r="N51" s="136">
        <f>EtabMoyNatio!D15</f>
        <v>82.767676767676761</v>
      </c>
    </row>
    <row r="52" spans="1:14" ht="12">
      <c r="A52" s="118" t="s">
        <v>55</v>
      </c>
      <c r="B52" s="148">
        <v>100.25</v>
      </c>
      <c r="C52" s="148">
        <v>65.75</v>
      </c>
      <c r="D52" s="148">
        <v>69.428571428571431</v>
      </c>
      <c r="E52" s="148">
        <v>55.75</v>
      </c>
      <c r="F52" s="148">
        <v>134.80000000000001</v>
      </c>
      <c r="G52" s="148">
        <v>12.8</v>
      </c>
      <c r="H52" s="148">
        <v>192.375</v>
      </c>
      <c r="I52" s="148">
        <v>52.25</v>
      </c>
      <c r="J52" s="148">
        <v>60.25</v>
      </c>
      <c r="K52" s="148">
        <v>40.166666666666664</v>
      </c>
      <c r="L52" s="148">
        <v>33.299999999999997</v>
      </c>
      <c r="M52" s="148">
        <v>38.363636363636367</v>
      </c>
      <c r="N52" s="136">
        <f>EtabMoyNatio!D16</f>
        <v>74.917525773195877</v>
      </c>
    </row>
    <row r="53" spans="1:14" ht="12">
      <c r="A53" s="118" t="s">
        <v>56</v>
      </c>
      <c r="B53" s="148">
        <v>94.6</v>
      </c>
      <c r="C53" s="148">
        <v>177.36363636363637</v>
      </c>
      <c r="D53" s="148">
        <v>60.090909090909093</v>
      </c>
      <c r="E53" s="148">
        <v>216.57142857142858</v>
      </c>
      <c r="F53" s="148">
        <v>122</v>
      </c>
      <c r="G53" s="148">
        <v>80.400000000000006</v>
      </c>
      <c r="H53" s="148">
        <v>123.15384615384616</v>
      </c>
      <c r="I53" s="148">
        <v>95</v>
      </c>
      <c r="J53" s="148">
        <v>20.625</v>
      </c>
      <c r="K53" s="148">
        <v>95.428571428571431</v>
      </c>
      <c r="L53" s="148">
        <v>79.625</v>
      </c>
      <c r="M53" s="148">
        <v>47.777777777777779</v>
      </c>
      <c r="N53" s="136">
        <f>EtabMoyNatio!D17</f>
        <v>96.825000000000003</v>
      </c>
    </row>
    <row r="54" spans="1:14" ht="12">
      <c r="A54" s="118" t="s">
        <v>102</v>
      </c>
      <c r="B54" s="148">
        <v>26.375</v>
      </c>
      <c r="C54" s="148">
        <v>95.84615384615384</v>
      </c>
      <c r="D54" s="148">
        <v>62.909090909090907</v>
      </c>
      <c r="E54" s="148">
        <v>33.46153846153846</v>
      </c>
      <c r="F54" s="148">
        <v>141.80000000000001</v>
      </c>
      <c r="G54" s="148">
        <v>92.857142857142861</v>
      </c>
      <c r="H54" s="148">
        <v>149</v>
      </c>
      <c r="I54" s="148">
        <v>94.625</v>
      </c>
      <c r="J54" s="148">
        <v>25.166666666666668</v>
      </c>
      <c r="K54" s="148">
        <v>67.75</v>
      </c>
      <c r="L54" s="148">
        <v>78</v>
      </c>
      <c r="M54" s="148">
        <v>116.76923076923077</v>
      </c>
      <c r="N54" s="136">
        <f>EtabMoyNatio!D18</f>
        <v>82.045454545454547</v>
      </c>
    </row>
    <row r="55" spans="1:14" ht="12">
      <c r="A55" s="118" t="s">
        <v>103</v>
      </c>
      <c r="B55" s="148">
        <v>74.3</v>
      </c>
      <c r="C55" s="148">
        <v>74.909090909090907</v>
      </c>
      <c r="D55" s="148">
        <v>90.75</v>
      </c>
      <c r="E55" s="148">
        <v>55.81818181818182</v>
      </c>
      <c r="F55" s="148">
        <v>105.44444444444444</v>
      </c>
      <c r="G55" s="148">
        <v>36.333333333333336</v>
      </c>
      <c r="H55" s="148">
        <v>170.5</v>
      </c>
      <c r="I55" s="148">
        <v>28.25</v>
      </c>
      <c r="J55" s="148">
        <v>3.6666666666666665</v>
      </c>
      <c r="K55" s="148">
        <v>131</v>
      </c>
      <c r="L55" s="148">
        <v>104.33333333333333</v>
      </c>
      <c r="M55" s="148">
        <v>31.25</v>
      </c>
      <c r="N55" s="136">
        <f>EtabMoyNatio!D19</f>
        <v>80.09</v>
      </c>
    </row>
    <row r="56" spans="1:14" ht="12">
      <c r="A56" s="118" t="s">
        <v>142</v>
      </c>
      <c r="B56" s="148">
        <v>37.875</v>
      </c>
      <c r="C56" s="148">
        <v>70.2</v>
      </c>
      <c r="D56" s="148">
        <v>108.27272727272727</v>
      </c>
      <c r="E56" s="148">
        <v>70.8</v>
      </c>
      <c r="F56" s="148">
        <v>93.545454545454547</v>
      </c>
      <c r="G56" s="148">
        <v>32</v>
      </c>
      <c r="H56" s="148">
        <v>35.9</v>
      </c>
      <c r="I56" s="148">
        <v>172</v>
      </c>
      <c r="J56" s="148">
        <v>61.444444444444443</v>
      </c>
      <c r="K56" s="148">
        <v>92.6</v>
      </c>
      <c r="L56" s="148">
        <v>35.888888888888886</v>
      </c>
      <c r="M56" s="148">
        <v>88.25</v>
      </c>
      <c r="N56" s="136">
        <f>EtabMoyNatio!D20</f>
        <v>69.952380952380949</v>
      </c>
    </row>
    <row r="57" spans="1:14" ht="12">
      <c r="A57" s="118" t="s">
        <v>143</v>
      </c>
      <c r="B57" s="148">
        <v>38.285714285714285</v>
      </c>
      <c r="C57" s="148">
        <v>166.11111111111111</v>
      </c>
      <c r="D57" s="148">
        <v>32.375</v>
      </c>
      <c r="E57" s="148">
        <v>19</v>
      </c>
      <c r="F57" s="148">
        <v>52.666666666666664</v>
      </c>
      <c r="G57" s="148">
        <v>113.54545454545455</v>
      </c>
      <c r="H57" s="148">
        <v>25.076923076923077</v>
      </c>
      <c r="I57" s="148">
        <v>43</v>
      </c>
      <c r="J57" s="148">
        <v>131.83333333333334</v>
      </c>
      <c r="K57" s="148">
        <v>102.5</v>
      </c>
      <c r="L57" s="148">
        <v>67.294117647058826</v>
      </c>
      <c r="M57" s="148">
        <v>60.125</v>
      </c>
      <c r="N57" s="136">
        <f>EtabMoyNatio!D21</f>
        <v>71.171428571428578</v>
      </c>
    </row>
    <row r="58" spans="1:14" ht="12">
      <c r="A58" s="118" t="s">
        <v>146</v>
      </c>
      <c r="B58" s="148">
        <v>102.66666666666667</v>
      </c>
      <c r="C58" s="148">
        <v>114.2</v>
      </c>
      <c r="D58" s="148">
        <v>72.714285714285708</v>
      </c>
      <c r="E58" s="148">
        <v>107.93333333333334</v>
      </c>
      <c r="F58" s="148">
        <v>61.5</v>
      </c>
      <c r="G58" s="148">
        <v>44.1</v>
      </c>
      <c r="H58" s="148">
        <v>50</v>
      </c>
      <c r="I58" s="148">
        <v>67</v>
      </c>
      <c r="J58" s="148">
        <v>80.083333333333329</v>
      </c>
      <c r="K58" s="148">
        <v>81.833333333333329</v>
      </c>
      <c r="L58" s="148">
        <v>121.90909090909091</v>
      </c>
      <c r="M58" s="148">
        <v>100</v>
      </c>
      <c r="N58" s="136">
        <f>EtabMoyNatio!D22</f>
        <v>84.575999999999993</v>
      </c>
    </row>
    <row r="59" spans="1:14" ht="12">
      <c r="N59" s="138"/>
    </row>
    <row r="60" spans="1:14" ht="12">
      <c r="N60" s="138"/>
    </row>
    <row r="61" spans="1:14" ht="12">
      <c r="A61" s="117" t="s">
        <v>19</v>
      </c>
      <c r="B61" s="147" t="s">
        <v>90</v>
      </c>
      <c r="C61" s="147" t="s">
        <v>91</v>
      </c>
      <c r="D61" s="147" t="s">
        <v>92</v>
      </c>
      <c r="E61" s="147" t="s">
        <v>93</v>
      </c>
      <c r="F61" s="147" t="s">
        <v>94</v>
      </c>
      <c r="G61" s="147" t="s">
        <v>95</v>
      </c>
      <c r="H61" s="147" t="s">
        <v>96</v>
      </c>
      <c r="I61" s="147" t="s">
        <v>97</v>
      </c>
      <c r="J61" s="147" t="s">
        <v>98</v>
      </c>
      <c r="K61" s="147" t="s">
        <v>99</v>
      </c>
      <c r="L61" s="147" t="s">
        <v>100</v>
      </c>
      <c r="M61" s="147" t="s">
        <v>101</v>
      </c>
      <c r="N61" s="134" t="s">
        <v>33</v>
      </c>
    </row>
    <row r="62" spans="1:14" ht="12">
      <c r="A62" s="118" t="s">
        <v>27</v>
      </c>
      <c r="B62" s="148">
        <v>13.571428571428571</v>
      </c>
      <c r="C62" s="148">
        <v>23</v>
      </c>
      <c r="D62" s="148">
        <v>12.666666666666666</v>
      </c>
      <c r="E62" s="148">
        <v>35.799999999999997</v>
      </c>
      <c r="F62" s="148">
        <v>19.714285714285715</v>
      </c>
      <c r="G62" s="148">
        <v>39.5</v>
      </c>
      <c r="H62" s="148">
        <v>8</v>
      </c>
      <c r="I62" s="148">
        <v>16.166666666666668</v>
      </c>
      <c r="J62" s="148">
        <v>4.5</v>
      </c>
      <c r="K62" s="148">
        <v>64.428571428571431</v>
      </c>
      <c r="L62" s="148">
        <v>59</v>
      </c>
      <c r="M62" s="148">
        <v>141</v>
      </c>
      <c r="N62" s="136">
        <f>EtabMoyNatio!E8</f>
        <v>41.622950819672134</v>
      </c>
    </row>
    <row r="63" spans="1:14" ht="12">
      <c r="A63" s="118" t="s">
        <v>28</v>
      </c>
      <c r="B63" s="148">
        <v>20.5</v>
      </c>
      <c r="C63" s="148">
        <v>23.4</v>
      </c>
      <c r="D63" s="148">
        <v>19</v>
      </c>
      <c r="E63" s="148">
        <v>80.5</v>
      </c>
      <c r="F63" s="148">
        <v>22.333333333333332</v>
      </c>
      <c r="G63" s="148">
        <v>36</v>
      </c>
      <c r="H63" s="148">
        <v>20.2</v>
      </c>
      <c r="I63" s="148">
        <v>195</v>
      </c>
      <c r="J63" s="148">
        <v>60</v>
      </c>
      <c r="K63" s="148">
        <v>9.1666666666666661</v>
      </c>
      <c r="L63" s="148">
        <v>14.333333333333334</v>
      </c>
      <c r="M63" s="148">
        <v>171.5</v>
      </c>
      <c r="N63" s="136">
        <f>EtabMoyNatio!E9</f>
        <v>49.701754385964911</v>
      </c>
    </row>
    <row r="64" spans="1:14" ht="12">
      <c r="A64" s="118" t="s">
        <v>29</v>
      </c>
      <c r="B64" s="148">
        <v>78.75</v>
      </c>
      <c r="C64" s="148">
        <v>20.5</v>
      </c>
      <c r="D64" s="148">
        <v>20.8</v>
      </c>
      <c r="E64" s="148">
        <v>25.375</v>
      </c>
      <c r="F64" s="148">
        <v>27</v>
      </c>
      <c r="G64" s="148">
        <v>8.5</v>
      </c>
      <c r="H64" s="148">
        <v>54.111111111111114</v>
      </c>
      <c r="I64" s="148">
        <v>75.428571428571431</v>
      </c>
      <c r="J64" s="148">
        <v>79.333333333333329</v>
      </c>
      <c r="K64" s="148">
        <v>14.333333333333334</v>
      </c>
      <c r="L64" s="148">
        <v>48.333333333333336</v>
      </c>
      <c r="M64" s="148">
        <v>172.16666666666666</v>
      </c>
      <c r="N64" s="136">
        <f>EtabMoyNatio!E10</f>
        <v>57.868852459016395</v>
      </c>
    </row>
    <row r="65" spans="1:14" ht="12">
      <c r="A65" s="118" t="s">
        <v>30</v>
      </c>
      <c r="B65" s="148">
        <v>7</v>
      </c>
      <c r="C65" s="148">
        <v>10.666666666666666</v>
      </c>
      <c r="D65" s="148">
        <v>75.166666666666671</v>
      </c>
      <c r="E65" s="148">
        <v>81</v>
      </c>
      <c r="F65" s="148">
        <v>20.399999999999999</v>
      </c>
      <c r="G65" s="148">
        <v>16.2</v>
      </c>
      <c r="H65" s="148">
        <v>3.8333333333333335</v>
      </c>
      <c r="I65" s="148">
        <v>3</v>
      </c>
      <c r="J65" s="148">
        <v>41.5</v>
      </c>
      <c r="K65" s="148">
        <v>27</v>
      </c>
      <c r="L65" s="148">
        <v>67.599999999999994</v>
      </c>
      <c r="M65" s="148">
        <v>35.833333333333336</v>
      </c>
      <c r="N65" s="136">
        <f>EtabMoyNatio!E11</f>
        <v>34.225352112676056</v>
      </c>
    </row>
    <row r="66" spans="1:14" ht="12">
      <c r="A66" s="118" t="s">
        <v>31</v>
      </c>
      <c r="B66" s="148">
        <v>43</v>
      </c>
      <c r="C66" s="148">
        <v>33</v>
      </c>
      <c r="D66" s="148">
        <v>6.5</v>
      </c>
      <c r="E66" s="148">
        <v>22.3</v>
      </c>
      <c r="F66" s="148">
        <v>31</v>
      </c>
      <c r="G66" s="148">
        <v>58.857142857142854</v>
      </c>
      <c r="H66" s="148">
        <v>108.5</v>
      </c>
      <c r="I66" s="148">
        <v>23.571428571428573</v>
      </c>
      <c r="J66" s="148">
        <v>42</v>
      </c>
      <c r="K66" s="148">
        <v>12.6</v>
      </c>
      <c r="L66" s="148">
        <v>52.166666666666664</v>
      </c>
      <c r="M66" s="148">
        <v>38.25</v>
      </c>
      <c r="N66" s="136">
        <f>EtabMoyNatio!E12</f>
        <v>35.327586206896555</v>
      </c>
    </row>
    <row r="67" spans="1:14" ht="12">
      <c r="A67" s="118">
        <v>2006</v>
      </c>
      <c r="B67" s="148">
        <v>63.333333333333336</v>
      </c>
      <c r="C67" s="148">
        <v>87.25</v>
      </c>
      <c r="D67" s="148">
        <v>81.333333333333329</v>
      </c>
      <c r="E67" s="148">
        <v>15</v>
      </c>
      <c r="F67" s="148">
        <v>36</v>
      </c>
      <c r="G67" s="148">
        <v>10.285714285714286</v>
      </c>
      <c r="H67" s="148">
        <v>37.625</v>
      </c>
      <c r="I67" s="148">
        <v>30.777777777777779</v>
      </c>
      <c r="J67" s="148">
        <v>40.200000000000003</v>
      </c>
      <c r="K67" s="148">
        <v>6.5</v>
      </c>
      <c r="L67" s="148">
        <v>57.6</v>
      </c>
      <c r="M67" s="148">
        <v>13.666666666666666</v>
      </c>
      <c r="N67" s="136">
        <f>EtabMoyNatio!E13</f>
        <v>37.485294117647058</v>
      </c>
    </row>
    <row r="68" spans="1:14" ht="12">
      <c r="A68" s="118" t="s">
        <v>50</v>
      </c>
      <c r="B68" s="148">
        <v>17.285714285714285</v>
      </c>
      <c r="C68" s="148">
        <v>4</v>
      </c>
      <c r="D68" s="148">
        <v>154</v>
      </c>
      <c r="E68" s="148">
        <v>79.666666666666671</v>
      </c>
      <c r="F68" s="148">
        <v>31.571428571428573</v>
      </c>
      <c r="G68" s="148">
        <v>21.25</v>
      </c>
      <c r="H68" s="148">
        <v>24.5</v>
      </c>
      <c r="I68" s="148">
        <v>25</v>
      </c>
      <c r="J68" s="148">
        <v>15.666666666666666</v>
      </c>
      <c r="K68" s="148">
        <v>21.857142857142858</v>
      </c>
      <c r="L68" s="148">
        <v>8</v>
      </c>
      <c r="M68" s="148">
        <v>15.25</v>
      </c>
      <c r="N68" s="136">
        <f>EtabMoyNatio!E14</f>
        <v>28.103448275862068</v>
      </c>
    </row>
    <row r="69" spans="1:14" ht="12">
      <c r="A69" s="118" t="s">
        <v>54</v>
      </c>
      <c r="B69" s="148">
        <v>12.166666666666666</v>
      </c>
      <c r="C69" s="148">
        <v>20.833333333333332</v>
      </c>
      <c r="D69" s="148">
        <v>19.5</v>
      </c>
      <c r="E69" s="148">
        <v>26.25</v>
      </c>
      <c r="F69" s="148">
        <v>49.6</v>
      </c>
      <c r="G69" s="148">
        <v>55.666666666666664</v>
      </c>
      <c r="H69" s="148">
        <v>16.75</v>
      </c>
      <c r="I69" s="148">
        <v>55</v>
      </c>
      <c r="J69" s="148">
        <v>8.8000000000000007</v>
      </c>
      <c r="K69" s="148">
        <v>26</v>
      </c>
      <c r="L69" s="148">
        <v>14.333333333333334</v>
      </c>
      <c r="M69" s="148">
        <v>171.6</v>
      </c>
      <c r="N69" s="136">
        <f>EtabMoyNatio!E15</f>
        <v>38.967213114754095</v>
      </c>
    </row>
    <row r="70" spans="1:14" ht="12">
      <c r="A70" s="118" t="s">
        <v>55</v>
      </c>
      <c r="B70" s="148">
        <v>29.4</v>
      </c>
      <c r="C70" s="148">
        <v>11.5</v>
      </c>
      <c r="D70" s="148">
        <v>67.222222222222229</v>
      </c>
      <c r="E70" s="148">
        <v>155.4</v>
      </c>
      <c r="F70" s="148">
        <v>59.8</v>
      </c>
      <c r="G70" s="148">
        <v>24.4</v>
      </c>
      <c r="H70" s="148">
        <v>50.142857142857146</v>
      </c>
      <c r="I70" s="148">
        <v>4.75</v>
      </c>
      <c r="J70" s="148">
        <v>68.8</v>
      </c>
      <c r="K70" s="148">
        <v>26.4</v>
      </c>
      <c r="L70" s="148">
        <v>8.5</v>
      </c>
      <c r="M70" s="148">
        <v>52</v>
      </c>
      <c r="N70" s="136">
        <f>EtabMoyNatio!E16</f>
        <v>52.482758620689658</v>
      </c>
    </row>
    <row r="71" spans="1:14" ht="12">
      <c r="A71" s="118" t="s">
        <v>56</v>
      </c>
      <c r="B71" s="148">
        <v>14.333333333333334</v>
      </c>
      <c r="C71" s="148">
        <v>46</v>
      </c>
      <c r="D71" s="148">
        <v>8.6666666666666661</v>
      </c>
      <c r="E71" s="148">
        <v>29</v>
      </c>
      <c r="F71" s="148">
        <v>15.4</v>
      </c>
      <c r="G71" s="148">
        <v>27.6</v>
      </c>
      <c r="H71" s="148">
        <v>5</v>
      </c>
      <c r="I71" s="148">
        <v>70</v>
      </c>
      <c r="J71" s="148">
        <v>75.5</v>
      </c>
      <c r="K71" s="148">
        <v>238</v>
      </c>
      <c r="L71" s="148">
        <v>26.75</v>
      </c>
      <c r="M71" s="148">
        <v>9.75</v>
      </c>
      <c r="N71" s="136">
        <f>EtabMoyNatio!E17</f>
        <v>32.627906976744185</v>
      </c>
    </row>
    <row r="72" spans="1:14" ht="12">
      <c r="A72" s="118" t="s">
        <v>102</v>
      </c>
      <c r="B72" s="148">
        <v>60</v>
      </c>
      <c r="C72" s="148">
        <v>76.5</v>
      </c>
      <c r="D72" s="148">
        <v>26.4</v>
      </c>
      <c r="E72" s="148">
        <v>36.666666666666664</v>
      </c>
      <c r="F72" s="148">
        <v>22.4</v>
      </c>
      <c r="G72" s="148">
        <v>25.333333333333332</v>
      </c>
      <c r="H72" s="148">
        <v>12.333333333333334</v>
      </c>
      <c r="I72" s="148">
        <v>12</v>
      </c>
      <c r="J72" s="148">
        <v>28</v>
      </c>
      <c r="K72" s="148">
        <v>56.75</v>
      </c>
      <c r="L72" s="148">
        <v>23</v>
      </c>
      <c r="M72" s="148">
        <v>89</v>
      </c>
      <c r="N72" s="136">
        <f>EtabMoyNatio!E18</f>
        <v>41.482142857142854</v>
      </c>
    </row>
    <row r="73" spans="1:14" ht="12">
      <c r="A73" s="118" t="s">
        <v>103</v>
      </c>
      <c r="B73" s="148">
        <v>125.5</v>
      </c>
      <c r="C73" s="148">
        <v>36.4</v>
      </c>
      <c r="D73" s="148">
        <v>12.833333333333334</v>
      </c>
      <c r="E73" s="148">
        <v>19.8</v>
      </c>
      <c r="F73" s="148">
        <v>39.25</v>
      </c>
      <c r="G73" s="148">
        <v>97.75</v>
      </c>
      <c r="H73" s="148">
        <v>10.272727272727273</v>
      </c>
      <c r="I73" s="148">
        <v>70.714285714285708</v>
      </c>
      <c r="J73" s="148">
        <v>51.6</v>
      </c>
      <c r="K73" s="148">
        <v>25.428571428571427</v>
      </c>
      <c r="L73" s="148">
        <v>15</v>
      </c>
      <c r="M73" s="148">
        <v>273</v>
      </c>
      <c r="N73" s="136">
        <f>EtabMoyNatio!E19</f>
        <v>47.348484848484851</v>
      </c>
    </row>
    <row r="74" spans="1:14" ht="12">
      <c r="A74" s="118" t="s">
        <v>142</v>
      </c>
      <c r="B74" s="148">
        <v>22.142857142857142</v>
      </c>
      <c r="C74" s="148">
        <v>13</v>
      </c>
      <c r="D74" s="148">
        <v>40</v>
      </c>
      <c r="E74" s="148">
        <v>86.5</v>
      </c>
      <c r="F74" s="148">
        <v>109</v>
      </c>
      <c r="G74" s="148">
        <v>119</v>
      </c>
      <c r="H74" s="148">
        <v>8.5</v>
      </c>
      <c r="I74" s="148">
        <v>130</v>
      </c>
      <c r="J74" s="148">
        <v>36.6</v>
      </c>
      <c r="K74" s="148">
        <v>50.636363636363633</v>
      </c>
      <c r="L74" s="148">
        <v>7.666666666666667</v>
      </c>
      <c r="M74" s="148">
        <v>68.875</v>
      </c>
      <c r="N74" s="136">
        <f>EtabMoyNatio!E20</f>
        <v>63.07462686567164</v>
      </c>
    </row>
    <row r="75" spans="1:14" ht="12">
      <c r="A75" s="118" t="s">
        <v>143</v>
      </c>
      <c r="B75" s="148">
        <v>80.333333333333329</v>
      </c>
      <c r="C75" s="148">
        <v>34.200000000000003</v>
      </c>
      <c r="D75" s="148">
        <v>19.857142857142858</v>
      </c>
      <c r="E75" s="148">
        <v>78.666666666666671</v>
      </c>
      <c r="F75" s="148">
        <v>28</v>
      </c>
      <c r="G75" s="148">
        <v>65.666666666666671</v>
      </c>
      <c r="H75" s="148">
        <v>78.5</v>
      </c>
      <c r="I75" s="148">
        <v>44</v>
      </c>
      <c r="J75" s="148">
        <v>26.666666666666668</v>
      </c>
      <c r="K75" s="148">
        <v>89.666666666666671</v>
      </c>
      <c r="L75" s="148">
        <v>34.142857142857146</v>
      </c>
      <c r="M75" s="148">
        <v>177.83333333333334</v>
      </c>
      <c r="N75" s="136">
        <f>EtabMoyNatio!E21</f>
        <v>63.636363636363633</v>
      </c>
    </row>
    <row r="76" spans="1:14" ht="12">
      <c r="A76" s="118" t="s">
        <v>146</v>
      </c>
      <c r="B76" s="148">
        <v>126.4</v>
      </c>
      <c r="C76" s="148">
        <v>94.666666666666671</v>
      </c>
      <c r="D76" s="148">
        <v>14.714285714285714</v>
      </c>
      <c r="E76" s="148">
        <v>38.166666666666664</v>
      </c>
      <c r="F76" s="148">
        <v>151.66666666666666</v>
      </c>
      <c r="G76" s="148">
        <v>54.142857142857146</v>
      </c>
      <c r="H76" s="148">
        <v>19.399999999999999</v>
      </c>
      <c r="I76" s="148">
        <v>6.75</v>
      </c>
      <c r="J76" s="148">
        <v>33.375</v>
      </c>
      <c r="K76" s="148">
        <v>30</v>
      </c>
      <c r="L76" s="148">
        <v>31.5</v>
      </c>
      <c r="M76" s="148">
        <v>11</v>
      </c>
      <c r="N76" s="136">
        <f>EtabMoyNatio!E22</f>
        <v>48.636363636363633</v>
      </c>
    </row>
    <row r="77" spans="1:14" ht="12">
      <c r="N77" s="140"/>
    </row>
    <row r="78" spans="1:14" ht="12">
      <c r="N78" s="142"/>
    </row>
    <row r="79" spans="1:14" ht="12">
      <c r="A79" s="117" t="s">
        <v>64</v>
      </c>
      <c r="B79" s="147" t="s">
        <v>90</v>
      </c>
      <c r="C79" s="147" t="s">
        <v>91</v>
      </c>
      <c r="D79" s="147" t="s">
        <v>92</v>
      </c>
      <c r="E79" s="147" t="s">
        <v>93</v>
      </c>
      <c r="F79" s="147" t="s">
        <v>94</v>
      </c>
      <c r="G79" s="147" t="s">
        <v>95</v>
      </c>
      <c r="H79" s="147" t="s">
        <v>96</v>
      </c>
      <c r="I79" s="147" t="s">
        <v>97</v>
      </c>
      <c r="J79" s="147" t="s">
        <v>98</v>
      </c>
      <c r="K79" s="147" t="s">
        <v>99</v>
      </c>
      <c r="L79" s="147" t="s">
        <v>100</v>
      </c>
      <c r="M79" s="147" t="s">
        <v>101</v>
      </c>
      <c r="N79" s="134" t="s">
        <v>33</v>
      </c>
    </row>
    <row r="80" spans="1:14" ht="12">
      <c r="A80" s="118" t="s">
        <v>27</v>
      </c>
      <c r="B80" s="148">
        <v>121.90909090909091</v>
      </c>
      <c r="C80" s="148">
        <v>153.91428571428571</v>
      </c>
      <c r="D80" s="148">
        <v>112.16279069767442</v>
      </c>
      <c r="E80" s="148">
        <v>138.24</v>
      </c>
      <c r="F80" s="148">
        <v>88.708333333333329</v>
      </c>
      <c r="G80" s="148">
        <v>126.15384615384616</v>
      </c>
      <c r="H80" s="148">
        <v>157.48648648648648</v>
      </c>
      <c r="I80" s="148">
        <v>203.02631578947367</v>
      </c>
      <c r="J80" s="148">
        <v>126.85714285714286</v>
      </c>
      <c r="K80" s="148">
        <v>139.60416666666666</v>
      </c>
      <c r="L80" s="148">
        <v>116.61224489795919</v>
      </c>
      <c r="M80" s="148">
        <v>139.71052631578948</v>
      </c>
      <c r="N80" s="136">
        <f>EtabMoyNatio!F8</f>
        <v>135.21825396825398</v>
      </c>
    </row>
    <row r="81" spans="1:14" ht="12">
      <c r="A81" s="118" t="s">
        <v>28</v>
      </c>
      <c r="B81" s="148">
        <v>97.982142857142861</v>
      </c>
      <c r="C81" s="148">
        <v>160.5</v>
      </c>
      <c r="D81" s="148">
        <v>127.5</v>
      </c>
      <c r="E81" s="148">
        <v>145.85</v>
      </c>
      <c r="F81" s="148">
        <v>120.65116279069767</v>
      </c>
      <c r="G81" s="148">
        <v>164.48571428571429</v>
      </c>
      <c r="H81" s="148">
        <v>145.72340425531914</v>
      </c>
      <c r="I81" s="148">
        <v>153.09090909090909</v>
      </c>
      <c r="J81" s="148">
        <v>194.35483870967741</v>
      </c>
      <c r="K81" s="148">
        <v>217.2439024390244</v>
      </c>
      <c r="L81" s="148">
        <v>107.48979591836735</v>
      </c>
      <c r="M81" s="148">
        <v>134.63888888888889</v>
      </c>
      <c r="N81" s="136">
        <f>EtabMoyNatio!F9</f>
        <v>143.67967145790556</v>
      </c>
    </row>
    <row r="82" spans="1:14" ht="12">
      <c r="A82" s="118" t="s">
        <v>29</v>
      </c>
      <c r="B82" s="148">
        <v>116.7</v>
      </c>
      <c r="C82" s="148">
        <v>200.71875</v>
      </c>
      <c r="D82" s="148">
        <v>126.83333333333333</v>
      </c>
      <c r="E82" s="148">
        <v>130.88679245283018</v>
      </c>
      <c r="F82" s="148">
        <v>165.74074074074073</v>
      </c>
      <c r="G82" s="148">
        <v>137.52272727272728</v>
      </c>
      <c r="H82" s="148">
        <v>147.30612244897958</v>
      </c>
      <c r="I82" s="148">
        <v>153.40540540540542</v>
      </c>
      <c r="J82" s="148">
        <v>124.71428571428571</v>
      </c>
      <c r="K82" s="148">
        <v>153.03773584905662</v>
      </c>
      <c r="L82" s="148">
        <v>123.5</v>
      </c>
      <c r="M82" s="148">
        <v>168.54761904761904</v>
      </c>
      <c r="N82" s="136">
        <f>EtabMoyNatio!F10</f>
        <v>144.49508840864439</v>
      </c>
    </row>
    <row r="83" spans="1:14" ht="12">
      <c r="A83" s="118" t="s">
        <v>30</v>
      </c>
      <c r="B83" s="148">
        <v>130.46341463414635</v>
      </c>
      <c r="C83" s="148">
        <v>159.86363636363637</v>
      </c>
      <c r="D83" s="148">
        <v>131.25490196078431</v>
      </c>
      <c r="E83" s="148">
        <v>125.44897959183673</v>
      </c>
      <c r="F83" s="148">
        <v>119.28205128205128</v>
      </c>
      <c r="G83" s="148">
        <v>122.33333333333333</v>
      </c>
      <c r="H83" s="148">
        <v>133.88888888888889</v>
      </c>
      <c r="I83" s="148">
        <v>159.82051282051282</v>
      </c>
      <c r="J83" s="148">
        <v>126.97916666666667</v>
      </c>
      <c r="K83" s="148">
        <v>172.58695652173913</v>
      </c>
      <c r="L83" s="148">
        <v>128.70212765957447</v>
      </c>
      <c r="M83" s="148">
        <v>170.37735849056602</v>
      </c>
      <c r="N83" s="136">
        <f>EtabMoyNatio!F11</f>
        <v>139.92844364937389</v>
      </c>
    </row>
    <row r="84" spans="1:14" ht="12">
      <c r="A84" s="118" t="s">
        <v>31</v>
      </c>
      <c r="B84" s="148">
        <v>127.11363636363636</v>
      </c>
      <c r="C84" s="148">
        <v>170.58695652173913</v>
      </c>
      <c r="D84" s="148">
        <v>128.59420289855072</v>
      </c>
      <c r="E84" s="148">
        <v>133.5</v>
      </c>
      <c r="F84" s="148">
        <v>100.6</v>
      </c>
      <c r="G84" s="148">
        <v>161.90243902439025</v>
      </c>
      <c r="H84" s="148">
        <v>156.69444444444446</v>
      </c>
      <c r="I84" s="148">
        <v>151.86666666666667</v>
      </c>
      <c r="J84" s="148">
        <v>119.57142857142857</v>
      </c>
      <c r="K84" s="148">
        <v>171.6904761904762</v>
      </c>
      <c r="L84" s="148">
        <v>121.76666666666667</v>
      </c>
      <c r="M84" s="148">
        <v>160.38461538461539</v>
      </c>
      <c r="N84" s="136">
        <f>EtabMoyNatio!F12</f>
        <v>140.69999999999999</v>
      </c>
    </row>
    <row r="85" spans="1:14" ht="12">
      <c r="A85" s="118">
        <v>2006</v>
      </c>
      <c r="B85" s="148">
        <v>108.86792452830188</v>
      </c>
      <c r="C85" s="148">
        <v>160.34693877551021</v>
      </c>
      <c r="D85" s="148">
        <v>120.98387096774194</v>
      </c>
      <c r="E85" s="148">
        <v>186.70212765957447</v>
      </c>
      <c r="F85" s="148">
        <v>124.87234042553192</v>
      </c>
      <c r="G85" s="148">
        <v>156.15555555555557</v>
      </c>
      <c r="H85" s="148">
        <v>113.78</v>
      </c>
      <c r="I85" s="148">
        <v>165.4390243902439</v>
      </c>
      <c r="J85" s="148">
        <v>113.97619047619048</v>
      </c>
      <c r="K85" s="148">
        <v>130.39622641509433</v>
      </c>
      <c r="L85" s="148">
        <v>127.03333333333333</v>
      </c>
      <c r="M85" s="148">
        <v>172.05</v>
      </c>
      <c r="N85" s="136">
        <f>EtabMoyNatio!F13</f>
        <v>138.32427843803055</v>
      </c>
    </row>
    <row r="86" spans="1:14" ht="12">
      <c r="A86" s="118" t="s">
        <v>50</v>
      </c>
      <c r="B86" s="148">
        <v>130.65454545454546</v>
      </c>
      <c r="C86" s="148">
        <v>168.13043478260869</v>
      </c>
      <c r="D86" s="148">
        <v>129.77551020408163</v>
      </c>
      <c r="E86" s="148">
        <v>143.625</v>
      </c>
      <c r="F86" s="148">
        <v>113.71739130434783</v>
      </c>
      <c r="G86" s="148">
        <v>142.2439024390244</v>
      </c>
      <c r="H86" s="148">
        <v>131.72499999999999</v>
      </c>
      <c r="I86" s="148">
        <v>140.10416666666666</v>
      </c>
      <c r="J86" s="148">
        <v>124.47619047619048</v>
      </c>
      <c r="K86" s="148">
        <v>150.46268656716418</v>
      </c>
      <c r="L86" s="148">
        <v>122.1304347826087</v>
      </c>
      <c r="M86" s="148">
        <v>179.82222222222222</v>
      </c>
      <c r="N86" s="136">
        <f>EtabMoyNatio!F14</f>
        <v>140.05061082024432</v>
      </c>
    </row>
    <row r="87" spans="1:14" ht="12">
      <c r="A87" s="118" t="s">
        <v>54</v>
      </c>
      <c r="B87" s="148">
        <v>118.98076923076923</v>
      </c>
      <c r="C87" s="148">
        <v>180.25581395348837</v>
      </c>
      <c r="D87" s="148">
        <v>116.63829787234043</v>
      </c>
      <c r="E87" s="148">
        <v>150.140625</v>
      </c>
      <c r="F87" s="148">
        <v>100.82352941176471</v>
      </c>
      <c r="G87" s="148">
        <v>162.10256410256412</v>
      </c>
      <c r="H87" s="148">
        <v>138.05454545454546</v>
      </c>
      <c r="I87" s="148">
        <v>184.75</v>
      </c>
      <c r="J87" s="148">
        <v>115.25641025641026</v>
      </c>
      <c r="K87" s="148">
        <v>147</v>
      </c>
      <c r="L87" s="148">
        <v>131.38636363636363</v>
      </c>
      <c r="M87" s="148">
        <v>191.13725490196077</v>
      </c>
      <c r="N87" s="136">
        <f>EtabMoyNatio!F15</f>
        <v>144.85225225225224</v>
      </c>
    </row>
    <row r="88" spans="1:14" ht="12">
      <c r="A88" s="118" t="s">
        <v>55</v>
      </c>
      <c r="B88" s="148">
        <v>140.05769230769232</v>
      </c>
      <c r="C88" s="148">
        <v>160.19607843137254</v>
      </c>
      <c r="D88" s="148">
        <v>112.65384615384616</v>
      </c>
      <c r="E88" s="148">
        <v>156.61666666666667</v>
      </c>
      <c r="F88" s="148">
        <v>153.13888888888889</v>
      </c>
      <c r="G88" s="148">
        <v>130.10869565217391</v>
      </c>
      <c r="H88" s="148">
        <v>158.47999999999999</v>
      </c>
      <c r="I88" s="148">
        <v>128.29268292682926</v>
      </c>
      <c r="J88" s="148">
        <v>123.02173913043478</v>
      </c>
      <c r="K88" s="148">
        <v>158.30434782608697</v>
      </c>
      <c r="L88" s="148">
        <v>124.46808510638297</v>
      </c>
      <c r="M88" s="148">
        <v>142.78688524590163</v>
      </c>
      <c r="N88" s="136">
        <f>EtabMoyNatio!F16</f>
        <v>140.97108843537416</v>
      </c>
    </row>
    <row r="89" spans="1:14" ht="12">
      <c r="A89" s="118" t="s">
        <v>56</v>
      </c>
      <c r="B89" s="148">
        <v>152.47619047619048</v>
      </c>
      <c r="C89" s="148">
        <v>156.22448979591837</v>
      </c>
      <c r="D89" s="148">
        <v>138.71641791044777</v>
      </c>
      <c r="E89" s="148">
        <v>131.91304347826087</v>
      </c>
      <c r="F89" s="148">
        <v>108.09756097560975</v>
      </c>
      <c r="G89" s="148">
        <v>136.69565217391303</v>
      </c>
      <c r="H89" s="148">
        <v>187.62162162162161</v>
      </c>
      <c r="I89" s="148">
        <v>166.27500000000001</v>
      </c>
      <c r="J89" s="148">
        <v>108.98039215686275</v>
      </c>
      <c r="K89" s="148">
        <v>155.16279069767441</v>
      </c>
      <c r="L89" s="148">
        <v>111.15254237288136</v>
      </c>
      <c r="M89" s="148">
        <v>150.17241379310346</v>
      </c>
      <c r="N89" s="136">
        <f>EtabMoyNatio!F17</f>
        <v>140.29706390328153</v>
      </c>
    </row>
    <row r="90" spans="1:14" ht="12">
      <c r="A90" s="118" t="s">
        <v>102</v>
      </c>
      <c r="B90" s="148">
        <v>84.74</v>
      </c>
      <c r="C90" s="148">
        <v>188.45238095238096</v>
      </c>
      <c r="D90" s="148">
        <v>131.22727272727272</v>
      </c>
      <c r="E90" s="148">
        <v>139.68421052631578</v>
      </c>
      <c r="F90" s="148">
        <v>154</v>
      </c>
      <c r="G90" s="148">
        <v>129.34</v>
      </c>
      <c r="H90" s="148">
        <v>175.3953488372093</v>
      </c>
      <c r="I90" s="148">
        <v>192.92500000000001</v>
      </c>
      <c r="J90" s="148">
        <v>122.37209302325581</v>
      </c>
      <c r="K90" s="148">
        <v>160.97916666666666</v>
      </c>
      <c r="L90" s="148">
        <v>132.94202898550725</v>
      </c>
      <c r="M90" s="148">
        <v>125.64150943396227</v>
      </c>
      <c r="N90" s="136">
        <f>EtabMoyNatio!F18</f>
        <v>142.0942760942761</v>
      </c>
    </row>
    <row r="91" spans="1:14" ht="12">
      <c r="A91" s="118" t="s">
        <v>103</v>
      </c>
      <c r="B91" s="148">
        <v>125.22448979591837</v>
      </c>
      <c r="C91" s="148">
        <v>136.73333333333332</v>
      </c>
      <c r="D91" s="148">
        <v>132.91228070175438</v>
      </c>
      <c r="E91" s="148">
        <v>127.0204081632653</v>
      </c>
      <c r="F91" s="148">
        <v>127.02</v>
      </c>
      <c r="G91" s="148">
        <v>141.7608695652174</v>
      </c>
      <c r="H91" s="148">
        <v>128.15217391304347</v>
      </c>
      <c r="I91" s="148">
        <v>156.26530612244898</v>
      </c>
      <c r="J91" s="148">
        <v>121.67346938775511</v>
      </c>
      <c r="K91" s="148">
        <v>148.16071428571428</v>
      </c>
      <c r="L91" s="148">
        <v>115</v>
      </c>
      <c r="M91" s="148">
        <v>143.77551020408163</v>
      </c>
      <c r="N91" s="136">
        <f>EtabMoyNatio!F19</f>
        <v>133.64715447154472</v>
      </c>
    </row>
    <row r="92" spans="1:14" ht="12">
      <c r="A92" s="118" t="s">
        <v>142</v>
      </c>
      <c r="B92" s="148">
        <v>111.60714285714286</v>
      </c>
      <c r="C92" s="148">
        <v>172.0408163265306</v>
      </c>
      <c r="D92" s="148">
        <v>123.76363636363637</v>
      </c>
      <c r="E92" s="148">
        <v>144.29310344827587</v>
      </c>
      <c r="F92" s="148">
        <v>121.41379310344827</v>
      </c>
      <c r="G92" s="148">
        <v>119.72131147540983</v>
      </c>
      <c r="H92" s="148">
        <v>169.64583333333334</v>
      </c>
      <c r="I92" s="148">
        <v>160.84615384615384</v>
      </c>
      <c r="J92" s="148">
        <v>117.45283018867924</v>
      </c>
      <c r="K92" s="148">
        <v>136.57534246575344</v>
      </c>
      <c r="L92" s="148">
        <v>139.19230769230768</v>
      </c>
      <c r="M92" s="148">
        <v>167.94230769230768</v>
      </c>
      <c r="N92" s="136">
        <f>EtabMoyNatio!F20</f>
        <v>138.8119266055046</v>
      </c>
    </row>
    <row r="93" spans="1:14" ht="12">
      <c r="A93" s="118" t="s">
        <v>143</v>
      </c>
      <c r="B93" s="148">
        <v>116.28333333333333</v>
      </c>
      <c r="C93" s="148">
        <v>189.70588235294119</v>
      </c>
      <c r="D93" s="148">
        <v>98.26229508196721</v>
      </c>
      <c r="E93" s="148">
        <v>149.58904109589042</v>
      </c>
      <c r="F93" s="148">
        <v>122.19148936170212</v>
      </c>
      <c r="G93" s="148">
        <v>98.54</v>
      </c>
      <c r="H93" s="148">
        <v>146.08771929824562</v>
      </c>
      <c r="I93" s="148">
        <v>197.64705882352942</v>
      </c>
      <c r="J93" s="148">
        <v>134.64285714285714</v>
      </c>
      <c r="K93" s="148">
        <v>150.92307692307693</v>
      </c>
      <c r="L93" s="148">
        <v>102.13846153846154</v>
      </c>
      <c r="M93" s="148">
        <v>162.67241379310346</v>
      </c>
      <c r="N93" s="136">
        <f>EtabMoyNatio!F21</f>
        <v>136.98642533936652</v>
      </c>
    </row>
    <row r="94" spans="1:14" ht="12">
      <c r="A94" s="118" t="s">
        <v>146</v>
      </c>
      <c r="B94" s="148">
        <v>113.69090909090909</v>
      </c>
      <c r="C94" s="148">
        <v>181.46938775510205</v>
      </c>
      <c r="D94" s="148">
        <v>84.741935483870961</v>
      </c>
      <c r="E94" s="148">
        <v>149.01492537313433</v>
      </c>
      <c r="F94" s="148">
        <v>119.12820512820512</v>
      </c>
      <c r="G94" s="148">
        <v>118.55769230769231</v>
      </c>
      <c r="H94" s="148">
        <v>160.59259259259258</v>
      </c>
      <c r="I94" s="148">
        <v>193.71875</v>
      </c>
      <c r="J94" s="148">
        <v>114.43283582089552</v>
      </c>
      <c r="K94" s="148">
        <v>151.31147540983608</v>
      </c>
      <c r="L94" s="148">
        <v>129.0185185185185</v>
      </c>
      <c r="M94" s="148">
        <v>140.91935483870967</v>
      </c>
      <c r="N94" s="136">
        <f>EtabMoyNatio!F22</f>
        <v>135.5749235474006</v>
      </c>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90" orientation="portrait" r:id="rId1"/>
  <headerFooter alignWithMargins="0">
    <oddFooter>&amp;L&amp;"Arial,Gras italique"&amp;9&amp;G&amp;R&amp;"Arial,Gras italique"&amp;9Distribution</oddFooter>
  </headerFooter>
  <rowBreaks count="1" manualBreakCount="1">
    <brk id="78" max="16383" man="1"/>
  </rowBreaks>
  <legacyDrawingHF r:id="rId2"/>
</worksheet>
</file>

<file path=xl/worksheets/sheet2.xml><?xml version="1.0" encoding="utf-8"?>
<worksheet xmlns="http://schemas.openxmlformats.org/spreadsheetml/2006/main" xmlns:r="http://schemas.openxmlformats.org/officeDocument/2006/relationships">
  <sheetPr>
    <pageSetUpPr fitToPage="1"/>
  </sheetPr>
  <dimension ref="A1:P23"/>
  <sheetViews>
    <sheetView showGridLines="0" workbookViewId="0">
      <selection activeCell="A8" sqref="A8"/>
    </sheetView>
  </sheetViews>
  <sheetFormatPr baseColWidth="10" defaultRowHeight="12.75"/>
  <cols>
    <col min="1" max="1" width="5.7109375" customWidth="1"/>
  </cols>
  <sheetData>
    <row r="1" spans="1:16" s="21" customFormat="1">
      <c r="B1" s="25"/>
      <c r="C1" s="25"/>
      <c r="D1" s="25"/>
      <c r="E1" s="25"/>
      <c r="F1" s="25"/>
      <c r="G1" s="25"/>
      <c r="H1" s="25"/>
      <c r="I1" s="25"/>
      <c r="J1" s="25"/>
      <c r="K1" s="25"/>
      <c r="L1" s="25"/>
      <c r="M1" s="25"/>
      <c r="N1" s="25"/>
      <c r="O1" s="25"/>
      <c r="P1" s="25"/>
    </row>
    <row r="2" spans="1:16" s="27" customFormat="1">
      <c r="A2" s="24" t="s">
        <v>123</v>
      </c>
      <c r="B2" s="26"/>
      <c r="C2" s="26"/>
      <c r="D2" s="26"/>
      <c r="E2" s="26"/>
      <c r="F2" s="26"/>
      <c r="G2" s="26"/>
      <c r="H2" s="26"/>
      <c r="I2" s="26"/>
      <c r="J2" s="26"/>
      <c r="K2" s="26"/>
      <c r="L2" s="26"/>
      <c r="M2" s="26"/>
      <c r="N2" s="26"/>
      <c r="O2" s="26"/>
      <c r="P2" s="26"/>
    </row>
    <row r="3" spans="1:16" s="21" customFormat="1">
      <c r="B3" s="25"/>
      <c r="C3" s="25"/>
      <c r="D3" s="25"/>
      <c r="E3" s="25"/>
      <c r="F3" s="25"/>
      <c r="G3" s="25"/>
      <c r="H3" s="25"/>
      <c r="I3" s="25"/>
      <c r="J3" s="25"/>
      <c r="K3" s="25"/>
      <c r="L3" s="25"/>
      <c r="M3" s="25"/>
      <c r="N3" s="25"/>
      <c r="O3" s="25"/>
      <c r="P3" s="25"/>
    </row>
    <row r="4" spans="1:16" s="21" customFormat="1">
      <c r="B4" s="25"/>
      <c r="C4" s="25"/>
      <c r="D4" s="25"/>
      <c r="E4" s="25"/>
      <c r="F4" s="25"/>
      <c r="G4" s="25"/>
      <c r="H4" s="25"/>
      <c r="I4" s="25"/>
      <c r="J4" s="25"/>
      <c r="K4" s="25"/>
      <c r="L4" s="25"/>
      <c r="M4" s="25"/>
      <c r="N4" s="25"/>
      <c r="O4" s="25"/>
      <c r="P4" s="25"/>
    </row>
    <row r="5" spans="1:16" s="21" customFormat="1" ht="15.75">
      <c r="A5" s="53" t="s">
        <v>52</v>
      </c>
      <c r="B5" s="25"/>
      <c r="C5" s="25"/>
      <c r="D5" s="25"/>
      <c r="E5" s="25"/>
      <c r="F5" s="25"/>
      <c r="G5" s="25"/>
      <c r="H5" s="25"/>
      <c r="I5" s="25"/>
      <c r="J5" s="25"/>
      <c r="K5" s="25"/>
      <c r="L5" s="25"/>
      <c r="M5" s="25"/>
      <c r="N5" s="25"/>
      <c r="O5" s="25"/>
      <c r="P5" s="25"/>
    </row>
    <row r="23" spans="1:1" ht="15.75">
      <c r="A23" s="53" t="s">
        <v>53</v>
      </c>
    </row>
  </sheetData>
  <phoneticPr fontId="12"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95" orientation="landscape" r:id="rId1"/>
  <headerFooter alignWithMargins="0">
    <oddFooter>&amp;L&amp;"Arial,Gras italique"&amp;9&amp;G&amp;R&amp;"Arial,Gras italique"&amp;9Distribution</oddFooter>
  </headerFooter>
  <drawing r:id="rId2"/>
  <legacyDrawingHF r:id="rId3"/>
</worksheet>
</file>

<file path=xl/worksheets/sheet3.xml><?xml version="1.0" encoding="utf-8"?>
<worksheet xmlns="http://schemas.openxmlformats.org/spreadsheetml/2006/main" xmlns:r="http://schemas.openxmlformats.org/officeDocument/2006/relationships">
  <sheetPr>
    <pageSetUpPr fitToPage="1"/>
  </sheetPr>
  <dimension ref="A1:J54"/>
  <sheetViews>
    <sheetView tabSelected="1" topLeftCell="A8" workbookViewId="0">
      <selection activeCell="L35" sqref="L35"/>
    </sheetView>
  </sheetViews>
  <sheetFormatPr baseColWidth="10" defaultRowHeight="12"/>
  <cols>
    <col min="1" max="1" width="10" style="4" customWidth="1"/>
    <col min="2" max="2" width="8.5703125" style="4" customWidth="1"/>
    <col min="3" max="3" width="11.28515625" style="4" customWidth="1"/>
    <col min="4" max="4" width="14" style="4" customWidth="1"/>
    <col min="5" max="5" width="12.5703125" style="4" customWidth="1"/>
    <col min="6" max="6" width="6.85546875" style="4" bestFit="1" customWidth="1"/>
    <col min="7" max="7" width="5.42578125" style="4" bestFit="1" customWidth="1"/>
    <col min="8" max="8" width="15.5703125" style="60" bestFit="1" customWidth="1"/>
    <col min="9" max="9" width="17.5703125" style="5" bestFit="1" customWidth="1"/>
    <col min="10" max="10" width="7" style="4" customWidth="1"/>
    <col min="11" max="16384" width="11.42578125" style="6"/>
  </cols>
  <sheetData>
    <row r="1" spans="1:10" s="21" customFormat="1" ht="12.75">
      <c r="B1" s="25"/>
      <c r="C1" s="25"/>
      <c r="D1" s="25"/>
      <c r="E1" s="25"/>
      <c r="F1" s="25"/>
      <c r="G1" s="25"/>
      <c r="H1" s="57"/>
      <c r="I1" s="25"/>
      <c r="J1" s="25"/>
    </row>
    <row r="2" spans="1:10" s="27" customFormat="1" ht="12.75">
      <c r="A2" s="24" t="s">
        <v>123</v>
      </c>
      <c r="B2" s="26"/>
      <c r="C2" s="26"/>
      <c r="D2" s="26"/>
      <c r="E2" s="26"/>
      <c r="F2" s="26"/>
      <c r="G2" s="26"/>
      <c r="H2" s="58"/>
      <c r="I2" s="26"/>
      <c r="J2" s="26"/>
    </row>
    <row r="3" spans="1:10" s="21" customFormat="1" ht="12.75">
      <c r="B3" s="25"/>
      <c r="C3" s="25"/>
      <c r="D3" s="25"/>
      <c r="E3" s="25"/>
      <c r="F3" s="25"/>
      <c r="G3" s="25"/>
      <c r="H3" s="57"/>
      <c r="I3" s="25"/>
      <c r="J3" s="25"/>
    </row>
    <row r="4" spans="1:10" s="21" customFormat="1" ht="12.75">
      <c r="B4" s="25"/>
      <c r="C4" s="25"/>
      <c r="D4" s="25"/>
      <c r="E4" s="25"/>
      <c r="F4" s="25"/>
      <c r="G4" s="25"/>
      <c r="H4" s="57"/>
      <c r="I4" s="25"/>
      <c r="J4" s="25"/>
    </row>
    <row r="5" spans="1:10" s="3" customFormat="1" ht="12.75">
      <c r="A5" s="23" t="s">
        <v>77</v>
      </c>
      <c r="B5" s="1"/>
      <c r="C5" s="1"/>
      <c r="D5" s="1"/>
      <c r="E5" s="1"/>
      <c r="F5" s="1"/>
      <c r="G5" s="1"/>
      <c r="H5" s="59"/>
      <c r="I5" s="2"/>
      <c r="J5" s="1"/>
    </row>
    <row r="6" spans="1:10" ht="3" customHeight="1"/>
    <row r="7" spans="1:10" s="12" customFormat="1" ht="24">
      <c r="A7" s="7"/>
      <c r="B7" s="8" t="s">
        <v>18</v>
      </c>
      <c r="C7" s="8" t="s">
        <v>21</v>
      </c>
      <c r="D7" s="8" t="s">
        <v>144</v>
      </c>
      <c r="E7" s="8" t="s">
        <v>32</v>
      </c>
      <c r="F7" s="8" t="s">
        <v>19</v>
      </c>
      <c r="G7" s="9" t="s">
        <v>33</v>
      </c>
      <c r="H7" s="61" t="s">
        <v>57</v>
      </c>
      <c r="I7" s="10" t="s">
        <v>0</v>
      </c>
      <c r="J7" s="11"/>
    </row>
    <row r="8" spans="1:10" s="12" customFormat="1">
      <c r="A8" s="19">
        <v>1975</v>
      </c>
      <c r="B8" s="13">
        <v>238</v>
      </c>
      <c r="C8" s="13">
        <v>147</v>
      </c>
      <c r="D8" s="159">
        <v>322</v>
      </c>
      <c r="E8" s="159"/>
      <c r="F8" s="160"/>
      <c r="G8" s="14">
        <f t="shared" ref="G8:G14" si="0">SUM(B8:E8)</f>
        <v>707</v>
      </c>
      <c r="H8" s="62">
        <v>115</v>
      </c>
      <c r="I8" s="15">
        <v>14.994697773064688</v>
      </c>
      <c r="J8" s="11"/>
    </row>
    <row r="9" spans="1:10" s="12" customFormat="1">
      <c r="A9" s="19">
        <v>1976</v>
      </c>
      <c r="B9" s="13">
        <v>226</v>
      </c>
      <c r="C9" s="13">
        <v>147</v>
      </c>
      <c r="D9" s="159">
        <v>266</v>
      </c>
      <c r="E9" s="159"/>
      <c r="F9" s="160"/>
      <c r="G9" s="14">
        <f t="shared" si="0"/>
        <v>639</v>
      </c>
      <c r="H9" s="62">
        <v>100</v>
      </c>
      <c r="I9" s="15">
        <v>13.131935881627621</v>
      </c>
      <c r="J9" s="11"/>
    </row>
    <row r="10" spans="1:10" s="12" customFormat="1">
      <c r="A10" s="19">
        <v>1977</v>
      </c>
      <c r="B10" s="13">
        <v>275</v>
      </c>
      <c r="C10" s="13">
        <v>133</v>
      </c>
      <c r="D10" s="159">
        <v>295</v>
      </c>
      <c r="E10" s="159"/>
      <c r="F10" s="160"/>
      <c r="G10" s="14">
        <f t="shared" si="0"/>
        <v>703</v>
      </c>
      <c r="H10" s="62">
        <v>89</v>
      </c>
      <c r="I10" s="15">
        <v>13.882306477093206</v>
      </c>
      <c r="J10" s="11"/>
    </row>
    <row r="11" spans="1:10" s="12" customFormat="1">
      <c r="A11" s="19">
        <v>1978</v>
      </c>
      <c r="B11" s="13">
        <v>253</v>
      </c>
      <c r="C11" s="13">
        <v>125</v>
      </c>
      <c r="D11" s="159">
        <v>311</v>
      </c>
      <c r="E11" s="159"/>
      <c r="F11" s="160"/>
      <c r="G11" s="14">
        <f t="shared" si="0"/>
        <v>689</v>
      </c>
      <c r="H11" s="62">
        <v>114</v>
      </c>
      <c r="I11" s="15">
        <v>13.552321007081039</v>
      </c>
      <c r="J11" s="11"/>
    </row>
    <row r="12" spans="1:10" s="12" customFormat="1">
      <c r="A12" s="19">
        <v>1979</v>
      </c>
      <c r="B12" s="13">
        <v>271</v>
      </c>
      <c r="C12" s="13">
        <v>128</v>
      </c>
      <c r="D12" s="159">
        <v>289</v>
      </c>
      <c r="E12" s="159"/>
      <c r="F12" s="160"/>
      <c r="G12" s="14">
        <f t="shared" si="0"/>
        <v>688</v>
      </c>
      <c r="H12" s="62">
        <v>80</v>
      </c>
      <c r="I12" s="15">
        <v>13.258816727693198</v>
      </c>
      <c r="J12" s="11"/>
    </row>
    <row r="13" spans="1:10" s="12" customFormat="1">
      <c r="A13" s="19">
        <v>1980</v>
      </c>
      <c r="B13" s="16">
        <v>238</v>
      </c>
      <c r="C13" s="16">
        <v>135</v>
      </c>
      <c r="D13" s="161">
        <v>321</v>
      </c>
      <c r="E13" s="161"/>
      <c r="F13" s="160"/>
      <c r="G13" s="17">
        <f t="shared" si="0"/>
        <v>694</v>
      </c>
      <c r="H13" s="63">
        <v>45</v>
      </c>
      <c r="I13" s="15">
        <v>13.203957382039574</v>
      </c>
      <c r="J13" s="11"/>
    </row>
    <row r="14" spans="1:10" s="12" customFormat="1">
      <c r="A14" s="19">
        <v>1981</v>
      </c>
      <c r="B14" s="16">
        <v>225</v>
      </c>
      <c r="C14" s="16">
        <v>133</v>
      </c>
      <c r="D14" s="161">
        <v>314</v>
      </c>
      <c r="E14" s="161"/>
      <c r="F14" s="160"/>
      <c r="G14" s="17">
        <f t="shared" si="0"/>
        <v>672</v>
      </c>
      <c r="H14" s="63">
        <v>20</v>
      </c>
      <c r="I14" s="15">
        <v>12.544334515587083</v>
      </c>
      <c r="J14" s="11"/>
    </row>
    <row r="15" spans="1:10" s="12" customFormat="1">
      <c r="A15" s="19">
        <v>1982</v>
      </c>
      <c r="B15" s="16">
        <v>214</v>
      </c>
      <c r="C15" s="16">
        <v>131</v>
      </c>
      <c r="D15" s="16">
        <v>86</v>
      </c>
      <c r="E15" s="16">
        <v>42</v>
      </c>
      <c r="F15" s="16">
        <v>117</v>
      </c>
      <c r="G15" s="17">
        <f t="shared" ref="G15:G32" si="1">SUM(B15:F15)</f>
        <v>590</v>
      </c>
      <c r="H15" s="63">
        <v>56</v>
      </c>
      <c r="I15" s="15">
        <v>10.740943018387037</v>
      </c>
      <c r="J15" s="11"/>
    </row>
    <row r="16" spans="1:10" s="12" customFormat="1">
      <c r="A16" s="19">
        <v>1983</v>
      </c>
      <c r="B16" s="16">
        <v>214</v>
      </c>
      <c r="C16" s="16">
        <v>116</v>
      </c>
      <c r="D16" s="16">
        <v>77</v>
      </c>
      <c r="E16" s="16">
        <v>49</v>
      </c>
      <c r="F16" s="16">
        <v>112</v>
      </c>
      <c r="G16" s="17">
        <f t="shared" si="1"/>
        <v>568</v>
      </c>
      <c r="H16" s="63">
        <v>47</v>
      </c>
      <c r="I16" s="15">
        <v>10.731154354808236</v>
      </c>
      <c r="J16" s="11"/>
    </row>
    <row r="17" spans="1:10" s="12" customFormat="1">
      <c r="A17" s="19">
        <v>1984</v>
      </c>
      <c r="B17" s="16">
        <v>153</v>
      </c>
      <c r="C17" s="16">
        <v>131</v>
      </c>
      <c r="D17" s="16">
        <v>68</v>
      </c>
      <c r="E17" s="16">
        <v>34</v>
      </c>
      <c r="F17" s="16">
        <v>106</v>
      </c>
      <c r="G17" s="17">
        <f t="shared" si="1"/>
        <v>492</v>
      </c>
      <c r="H17" s="63">
        <v>14</v>
      </c>
      <c r="I17" s="15">
        <v>9.785202863961814</v>
      </c>
      <c r="J17" s="11"/>
    </row>
    <row r="18" spans="1:10" s="12" customFormat="1">
      <c r="A18" s="19">
        <v>1985</v>
      </c>
      <c r="B18" s="16">
        <v>158</v>
      </c>
      <c r="C18" s="16">
        <v>121</v>
      </c>
      <c r="D18" s="16">
        <v>55</v>
      </c>
      <c r="E18" s="16">
        <v>34</v>
      </c>
      <c r="F18" s="16">
        <v>88</v>
      </c>
      <c r="G18" s="17">
        <f t="shared" si="1"/>
        <v>456</v>
      </c>
      <c r="H18" s="63">
        <v>10</v>
      </c>
      <c r="I18" s="15">
        <v>9.3366093366093352</v>
      </c>
      <c r="J18" s="11"/>
    </row>
    <row r="19" spans="1:10" s="12" customFormat="1">
      <c r="A19" s="19">
        <v>1986</v>
      </c>
      <c r="B19" s="16">
        <v>141</v>
      </c>
      <c r="C19" s="16">
        <v>141</v>
      </c>
      <c r="D19" s="16">
        <v>74</v>
      </c>
      <c r="E19" s="16">
        <v>22</v>
      </c>
      <c r="F19" s="16">
        <v>58</v>
      </c>
      <c r="G19" s="17">
        <f t="shared" si="1"/>
        <v>436</v>
      </c>
      <c r="H19" s="63">
        <v>3</v>
      </c>
      <c r="I19" s="15">
        <v>9.5217296352915479</v>
      </c>
      <c r="J19" s="11"/>
    </row>
    <row r="20" spans="1:10" s="12" customFormat="1">
      <c r="A20" s="19">
        <v>1987</v>
      </c>
      <c r="B20" s="16">
        <v>132</v>
      </c>
      <c r="C20" s="16">
        <v>140</v>
      </c>
      <c r="D20" s="16">
        <v>63</v>
      </c>
      <c r="E20" s="16">
        <v>33</v>
      </c>
      <c r="F20" s="16">
        <v>65</v>
      </c>
      <c r="G20" s="17">
        <f t="shared" si="1"/>
        <v>433</v>
      </c>
      <c r="H20" s="63">
        <v>3</v>
      </c>
      <c r="I20" s="15">
        <v>10.329198473282442</v>
      </c>
      <c r="J20" s="11"/>
    </row>
    <row r="21" spans="1:10" s="12" customFormat="1">
      <c r="A21" s="19">
        <v>1988</v>
      </c>
      <c r="B21" s="16">
        <v>124</v>
      </c>
      <c r="C21" s="16">
        <v>153</v>
      </c>
      <c r="D21" s="16">
        <v>52</v>
      </c>
      <c r="E21" s="16">
        <v>51</v>
      </c>
      <c r="F21" s="16">
        <v>51</v>
      </c>
      <c r="G21" s="17">
        <f t="shared" si="1"/>
        <v>431</v>
      </c>
      <c r="H21" s="64" t="s">
        <v>58</v>
      </c>
      <c r="I21" s="15">
        <v>10.041938490214353</v>
      </c>
      <c r="J21" s="11"/>
    </row>
    <row r="22" spans="1:10" s="12" customFormat="1">
      <c r="A22" s="19">
        <v>1989</v>
      </c>
      <c r="B22" s="16">
        <v>120</v>
      </c>
      <c r="C22" s="16">
        <v>126</v>
      </c>
      <c r="D22" s="16">
        <v>59</v>
      </c>
      <c r="E22" s="16">
        <v>31</v>
      </c>
      <c r="F22" s="16">
        <v>30</v>
      </c>
      <c r="G22" s="17">
        <f t="shared" si="1"/>
        <v>366</v>
      </c>
      <c r="H22" s="64" t="s">
        <v>58</v>
      </c>
      <c r="I22" s="15">
        <v>9.5786443339439931</v>
      </c>
      <c r="J22" s="11"/>
    </row>
    <row r="23" spans="1:10" s="12" customFormat="1">
      <c r="A23" s="19">
        <v>1990</v>
      </c>
      <c r="B23" s="16">
        <v>129</v>
      </c>
      <c r="C23" s="16">
        <v>138</v>
      </c>
      <c r="D23" s="16">
        <v>31</v>
      </c>
      <c r="E23" s="16">
        <v>38</v>
      </c>
      <c r="F23" s="16">
        <v>34</v>
      </c>
      <c r="G23" s="17">
        <f t="shared" si="1"/>
        <v>370</v>
      </c>
      <c r="H23" s="64" t="s">
        <v>58</v>
      </c>
      <c r="I23" s="15">
        <v>10.029818378964489</v>
      </c>
      <c r="J23" s="11"/>
    </row>
    <row r="24" spans="1:10" s="12" customFormat="1">
      <c r="A24" s="19">
        <v>1991</v>
      </c>
      <c r="B24" s="16">
        <v>140</v>
      </c>
      <c r="C24" s="16">
        <v>158</v>
      </c>
      <c r="D24" s="16">
        <v>51</v>
      </c>
      <c r="E24" s="16">
        <v>28</v>
      </c>
      <c r="F24" s="16">
        <v>61</v>
      </c>
      <c r="G24" s="17">
        <f t="shared" si="1"/>
        <v>438</v>
      </c>
      <c r="H24" s="64" t="s">
        <v>58</v>
      </c>
      <c r="I24" s="15">
        <v>11.686232657417289</v>
      </c>
      <c r="J24" s="11"/>
    </row>
    <row r="25" spans="1:10" s="12" customFormat="1">
      <c r="A25" s="19">
        <v>1992</v>
      </c>
      <c r="B25" s="16">
        <v>167</v>
      </c>
      <c r="C25" s="16">
        <v>121</v>
      </c>
      <c r="D25" s="16">
        <v>51</v>
      </c>
      <c r="E25" s="16">
        <v>16</v>
      </c>
      <c r="F25" s="16">
        <v>35</v>
      </c>
      <c r="G25" s="17">
        <f t="shared" si="1"/>
        <v>390</v>
      </c>
      <c r="H25" s="64" t="s">
        <v>58</v>
      </c>
      <c r="I25" s="15">
        <v>9.8684210526315788</v>
      </c>
      <c r="J25" s="11"/>
    </row>
    <row r="26" spans="1:10" s="12" customFormat="1">
      <c r="A26" s="19">
        <v>1993</v>
      </c>
      <c r="B26" s="16">
        <v>156</v>
      </c>
      <c r="C26" s="16">
        <v>136</v>
      </c>
      <c r="D26" s="16">
        <v>48</v>
      </c>
      <c r="E26" s="16">
        <v>7</v>
      </c>
      <c r="F26" s="16">
        <v>48</v>
      </c>
      <c r="G26" s="17">
        <f t="shared" si="1"/>
        <v>395</v>
      </c>
      <c r="H26" s="64" t="s">
        <v>58</v>
      </c>
      <c r="I26" s="15">
        <v>9.7147073290703396</v>
      </c>
      <c r="J26" s="11"/>
    </row>
    <row r="27" spans="1:10" s="12" customFormat="1">
      <c r="A27" s="19">
        <v>1994</v>
      </c>
      <c r="B27" s="16">
        <v>146</v>
      </c>
      <c r="C27" s="16">
        <v>147</v>
      </c>
      <c r="D27" s="16">
        <v>47</v>
      </c>
      <c r="E27" s="16">
        <v>5</v>
      </c>
      <c r="F27" s="16">
        <v>64</v>
      </c>
      <c r="G27" s="17">
        <f t="shared" si="1"/>
        <v>409</v>
      </c>
      <c r="H27" s="64" t="s">
        <v>58</v>
      </c>
      <c r="I27" s="15">
        <v>9.7590073968026729</v>
      </c>
      <c r="J27" s="11"/>
    </row>
    <row r="28" spans="1:10" s="12" customFormat="1">
      <c r="A28" s="19">
        <v>1995</v>
      </c>
      <c r="B28" s="16">
        <v>134</v>
      </c>
      <c r="C28" s="18">
        <v>133</v>
      </c>
      <c r="D28" s="18">
        <v>50</v>
      </c>
      <c r="E28" s="18">
        <v>14</v>
      </c>
      <c r="F28" s="16">
        <v>43</v>
      </c>
      <c r="G28" s="17">
        <f t="shared" si="1"/>
        <v>374</v>
      </c>
      <c r="H28" s="64" t="s">
        <v>58</v>
      </c>
      <c r="I28" s="15">
        <v>9.5092804474955503</v>
      </c>
      <c r="J28" s="11"/>
    </row>
    <row r="29" spans="1:10" s="12" customFormat="1">
      <c r="A29" s="19">
        <v>1996</v>
      </c>
      <c r="B29" s="16">
        <v>155</v>
      </c>
      <c r="C29" s="18">
        <v>141</v>
      </c>
      <c r="D29" s="18">
        <v>47</v>
      </c>
      <c r="E29" s="18">
        <v>11</v>
      </c>
      <c r="F29" s="16">
        <v>45</v>
      </c>
      <c r="G29" s="17">
        <f t="shared" si="1"/>
        <v>399</v>
      </c>
      <c r="H29" s="64" t="s">
        <v>58</v>
      </c>
      <c r="I29" s="15">
        <v>10.577942735949099</v>
      </c>
      <c r="J29" s="11"/>
    </row>
    <row r="30" spans="1:10" s="12" customFormat="1">
      <c r="A30" s="19">
        <v>1997</v>
      </c>
      <c r="B30" s="16">
        <v>175</v>
      </c>
      <c r="C30" s="18">
        <v>141</v>
      </c>
      <c r="D30" s="18">
        <v>60</v>
      </c>
      <c r="E30" s="18">
        <v>6</v>
      </c>
      <c r="F30" s="16">
        <v>39</v>
      </c>
      <c r="G30" s="17">
        <f t="shared" si="1"/>
        <v>421</v>
      </c>
      <c r="H30" s="64" t="s">
        <v>58</v>
      </c>
      <c r="I30" s="15">
        <v>10.24330900243309</v>
      </c>
      <c r="J30" s="11"/>
    </row>
    <row r="31" spans="1:10" s="12" customFormat="1">
      <c r="A31" s="19">
        <v>1998</v>
      </c>
      <c r="B31" s="16">
        <v>174</v>
      </c>
      <c r="C31" s="18">
        <v>162</v>
      </c>
      <c r="D31" s="18">
        <v>84</v>
      </c>
      <c r="E31" s="18">
        <v>9</v>
      </c>
      <c r="F31" s="16">
        <v>26</v>
      </c>
      <c r="G31" s="17">
        <f t="shared" si="1"/>
        <v>455</v>
      </c>
      <c r="H31" s="64" t="s">
        <v>58</v>
      </c>
      <c r="I31" s="15">
        <v>11.510245383253226</v>
      </c>
      <c r="J31" s="11"/>
    </row>
    <row r="32" spans="1:10" s="12" customFormat="1">
      <c r="A32" s="19">
        <v>1999</v>
      </c>
      <c r="B32" s="16">
        <v>201</v>
      </c>
      <c r="C32" s="18">
        <v>182</v>
      </c>
      <c r="D32" s="18">
        <v>82</v>
      </c>
      <c r="E32" s="18">
        <v>12</v>
      </c>
      <c r="F32" s="16">
        <v>57</v>
      </c>
      <c r="G32" s="17">
        <f t="shared" si="1"/>
        <v>534</v>
      </c>
      <c r="H32" s="64" t="s">
        <v>58</v>
      </c>
      <c r="I32" s="15">
        <v>12.873674059787849</v>
      </c>
      <c r="J32" s="11"/>
    </row>
    <row r="33" spans="1:10" s="12" customFormat="1">
      <c r="A33" s="19">
        <v>2000</v>
      </c>
      <c r="B33" s="16">
        <v>210</v>
      </c>
      <c r="C33" s="18">
        <v>184</v>
      </c>
      <c r="D33" s="18">
        <v>79</v>
      </c>
      <c r="E33" s="18">
        <v>9</v>
      </c>
      <c r="F33" s="16">
        <v>50</v>
      </c>
      <c r="G33" s="17">
        <f t="shared" ref="G33:G40" si="2">SUM(B33:F33)</f>
        <v>532</v>
      </c>
      <c r="H33" s="64" t="s">
        <v>58</v>
      </c>
      <c r="I33" s="15">
        <v>12.165561399496912</v>
      </c>
      <c r="J33" s="11"/>
    </row>
    <row r="34" spans="1:10" s="12" customFormat="1">
      <c r="A34" s="19">
        <v>2001</v>
      </c>
      <c r="B34" s="16">
        <v>205</v>
      </c>
      <c r="C34" s="18">
        <v>157</v>
      </c>
      <c r="D34" s="18">
        <v>74</v>
      </c>
      <c r="E34" s="18">
        <v>7</v>
      </c>
      <c r="F34" s="16">
        <v>61</v>
      </c>
      <c r="G34" s="17">
        <f t="shared" si="2"/>
        <v>504</v>
      </c>
      <c r="H34" s="64" t="s">
        <v>58</v>
      </c>
      <c r="I34" s="15">
        <v>11.328388401888065</v>
      </c>
      <c r="J34" s="11"/>
    </row>
    <row r="35" spans="1:10" s="12" customFormat="1">
      <c r="A35" s="19">
        <v>2002</v>
      </c>
      <c r="B35" s="16">
        <v>208</v>
      </c>
      <c r="C35" s="18">
        <v>147</v>
      </c>
      <c r="D35" s="18">
        <v>68</v>
      </c>
      <c r="E35" s="18">
        <v>7</v>
      </c>
      <c r="F35" s="16">
        <v>57</v>
      </c>
      <c r="G35" s="17">
        <f t="shared" si="2"/>
        <v>487</v>
      </c>
      <c r="H35" s="64" t="s">
        <v>58</v>
      </c>
      <c r="I35" s="15">
        <v>10.953666216824113</v>
      </c>
      <c r="J35" s="11"/>
    </row>
    <row r="36" spans="1:10" s="12" customFormat="1">
      <c r="A36" s="19">
        <v>2003</v>
      </c>
      <c r="B36" s="16">
        <v>217</v>
      </c>
      <c r="C36" s="18">
        <v>155</v>
      </c>
      <c r="D36" s="18">
        <v>67</v>
      </c>
      <c r="E36" s="18">
        <v>9</v>
      </c>
      <c r="F36" s="16">
        <v>61</v>
      </c>
      <c r="G36" s="17">
        <f t="shared" si="2"/>
        <v>509</v>
      </c>
      <c r="H36" s="64" t="s">
        <v>58</v>
      </c>
      <c r="I36" s="15">
        <v>11.346411056620598</v>
      </c>
      <c r="J36" s="11"/>
    </row>
    <row r="37" spans="1:10" s="12" customFormat="1">
      <c r="A37" s="19">
        <v>2004</v>
      </c>
      <c r="B37" s="16">
        <v>238</v>
      </c>
      <c r="C37" s="18">
        <v>169</v>
      </c>
      <c r="D37" s="154">
        <v>70</v>
      </c>
      <c r="E37" s="154">
        <v>11</v>
      </c>
      <c r="F37" s="16">
        <v>71</v>
      </c>
      <c r="G37" s="17">
        <f t="shared" si="2"/>
        <v>559</v>
      </c>
      <c r="H37" s="64" t="s">
        <v>58</v>
      </c>
      <c r="I37" s="15">
        <v>12.149532710280374</v>
      </c>
      <c r="J37" s="11"/>
    </row>
    <row r="38" spans="1:10" s="12" customFormat="1">
      <c r="A38" s="19">
        <v>2005</v>
      </c>
      <c r="B38" s="16">
        <v>237</v>
      </c>
      <c r="C38" s="18">
        <v>149</v>
      </c>
      <c r="D38" s="154">
        <v>91</v>
      </c>
      <c r="E38" s="154">
        <v>15</v>
      </c>
      <c r="F38" s="16">
        <v>58</v>
      </c>
      <c r="G38" s="17">
        <f t="shared" si="2"/>
        <v>550</v>
      </c>
      <c r="H38" s="64" t="s">
        <v>58</v>
      </c>
      <c r="I38" s="15">
        <v>12.127894156560089</v>
      </c>
      <c r="J38" s="11"/>
    </row>
    <row r="39" spans="1:10" s="12" customFormat="1">
      <c r="A39" s="19">
        <v>2006</v>
      </c>
      <c r="B39" s="16">
        <v>242</v>
      </c>
      <c r="C39" s="18">
        <v>174</v>
      </c>
      <c r="D39" s="20">
        <v>87</v>
      </c>
      <c r="E39" s="20">
        <v>18</v>
      </c>
      <c r="F39" s="16">
        <v>68</v>
      </c>
      <c r="G39" s="17">
        <f t="shared" si="2"/>
        <v>589</v>
      </c>
      <c r="H39" s="64" t="s">
        <v>58</v>
      </c>
      <c r="I39" s="15">
        <v>11.879790237999194</v>
      </c>
      <c r="J39" s="11"/>
    </row>
    <row r="40" spans="1:10" s="12" customFormat="1">
      <c r="A40" s="19">
        <v>2007</v>
      </c>
      <c r="B40" s="16">
        <v>262</v>
      </c>
      <c r="C40" s="18">
        <v>174</v>
      </c>
      <c r="D40" s="20">
        <v>65</v>
      </c>
      <c r="E40" s="20">
        <v>14</v>
      </c>
      <c r="F40" s="16">
        <v>58</v>
      </c>
      <c r="G40" s="17">
        <f t="shared" si="2"/>
        <v>573</v>
      </c>
      <c r="H40" s="64" t="s">
        <v>58</v>
      </c>
      <c r="I40" s="15">
        <v>11.137026239067055</v>
      </c>
      <c r="J40" s="11"/>
    </row>
    <row r="41" spans="1:10">
      <c r="A41" s="19">
        <v>2008</v>
      </c>
      <c r="B41" s="54">
        <v>240</v>
      </c>
      <c r="C41" s="54">
        <v>155</v>
      </c>
      <c r="D41" s="20">
        <v>81</v>
      </c>
      <c r="E41" s="20">
        <v>18</v>
      </c>
      <c r="F41" s="16">
        <v>61</v>
      </c>
      <c r="G41" s="17">
        <f t="shared" ref="G41:G46" si="3">SUM(B41:F41)</f>
        <v>555</v>
      </c>
      <c r="H41" s="64" t="s">
        <v>58</v>
      </c>
      <c r="I41" s="15">
        <v>10.636259103104639</v>
      </c>
    </row>
    <row r="42" spans="1:10">
      <c r="A42" s="19">
        <v>2009</v>
      </c>
      <c r="B42" s="16">
        <v>270</v>
      </c>
      <c r="C42" s="18">
        <v>163</v>
      </c>
      <c r="D42" s="20">
        <v>78</v>
      </c>
      <c r="E42" s="20">
        <v>19</v>
      </c>
      <c r="F42" s="16">
        <v>58</v>
      </c>
      <c r="G42" s="17">
        <f t="shared" si="3"/>
        <v>588</v>
      </c>
      <c r="H42" s="64" t="s">
        <v>58</v>
      </c>
      <c r="I42" s="15">
        <v>10.352112676056338</v>
      </c>
    </row>
    <row r="43" spans="1:10">
      <c r="A43" s="19">
        <v>2010</v>
      </c>
      <c r="B43" s="16">
        <v>272</v>
      </c>
      <c r="C43" s="18">
        <v>144</v>
      </c>
      <c r="D43" s="20">
        <v>100</v>
      </c>
      <c r="E43" s="20">
        <v>20</v>
      </c>
      <c r="F43" s="16">
        <v>43</v>
      </c>
      <c r="G43" s="17">
        <f t="shared" si="3"/>
        <v>579</v>
      </c>
      <c r="H43" s="64" t="s">
        <v>58</v>
      </c>
      <c r="I43" s="15">
        <v>9.7837107130787437</v>
      </c>
    </row>
    <row r="44" spans="1:10">
      <c r="A44" s="19">
        <v>2011</v>
      </c>
      <c r="B44" s="16">
        <v>289</v>
      </c>
      <c r="C44" s="18">
        <v>139</v>
      </c>
      <c r="D44" s="20">
        <v>92</v>
      </c>
      <c r="E44" s="20">
        <v>18</v>
      </c>
      <c r="F44" s="16">
        <v>56</v>
      </c>
      <c r="G44" s="17">
        <f t="shared" si="3"/>
        <v>594</v>
      </c>
      <c r="H44" s="64" t="s">
        <v>58</v>
      </c>
      <c r="I44" s="15">
        <v>9.3030540328895857</v>
      </c>
    </row>
    <row r="45" spans="1:10">
      <c r="A45" s="19">
        <v>2012</v>
      </c>
      <c r="B45" s="16">
        <v>300</v>
      </c>
      <c r="C45" s="18">
        <v>149</v>
      </c>
      <c r="D45" s="20">
        <v>75</v>
      </c>
      <c r="E45" s="20">
        <v>25</v>
      </c>
      <c r="F45" s="16">
        <v>66</v>
      </c>
      <c r="G45" s="17">
        <f t="shared" si="3"/>
        <v>615</v>
      </c>
      <c r="H45" s="64" t="s">
        <v>58</v>
      </c>
      <c r="I45" s="15">
        <v>9.2760180995475121</v>
      </c>
    </row>
    <row r="46" spans="1:10">
      <c r="A46" s="19">
        <v>2013</v>
      </c>
      <c r="B46" s="16">
        <v>330</v>
      </c>
      <c r="C46" s="18">
        <v>152</v>
      </c>
      <c r="D46" s="20">
        <v>87</v>
      </c>
      <c r="E46" s="20">
        <v>18</v>
      </c>
      <c r="F46" s="16">
        <v>67</v>
      </c>
      <c r="G46" s="17">
        <f t="shared" si="3"/>
        <v>654</v>
      </c>
      <c r="H46" s="64" t="s">
        <v>58</v>
      </c>
      <c r="I46" s="15">
        <v>9.566998244587479</v>
      </c>
    </row>
    <row r="47" spans="1:10">
      <c r="A47" s="19">
        <v>2014</v>
      </c>
      <c r="B47" s="16">
        <v>343</v>
      </c>
      <c r="C47" s="18">
        <v>149</v>
      </c>
      <c r="D47" s="20">
        <v>79</v>
      </c>
      <c r="E47" s="20">
        <v>26</v>
      </c>
      <c r="F47" s="16">
        <v>66</v>
      </c>
      <c r="G47" s="17">
        <f t="shared" ref="G47:G48" si="4">SUM(B47:F47)</f>
        <v>663</v>
      </c>
      <c r="H47" s="64" t="s">
        <v>58</v>
      </c>
      <c r="I47" s="158">
        <v>9.4109297374024123</v>
      </c>
    </row>
    <row r="48" spans="1:10">
      <c r="A48" s="19">
        <v>2015</v>
      </c>
      <c r="B48" s="16">
        <v>322</v>
      </c>
      <c r="C48" s="18">
        <v>141</v>
      </c>
      <c r="D48" s="20">
        <v>98</v>
      </c>
      <c r="E48" s="20">
        <v>27</v>
      </c>
      <c r="F48" s="16">
        <v>66</v>
      </c>
      <c r="G48" s="17">
        <f t="shared" si="4"/>
        <v>654</v>
      </c>
      <c r="H48" s="64" t="s">
        <v>58</v>
      </c>
      <c r="I48" s="158">
        <v>8.8653924359495733</v>
      </c>
    </row>
    <row r="49" spans="1:6">
      <c r="A49" s="55"/>
    </row>
    <row r="54" spans="1:6">
      <c r="F54" s="56"/>
    </row>
  </sheetData>
  <mergeCells count="7">
    <mergeCell ref="D12:F12"/>
    <mergeCell ref="D13:F13"/>
    <mergeCell ref="D14:F14"/>
    <mergeCell ref="D8:F8"/>
    <mergeCell ref="D9:F9"/>
    <mergeCell ref="D10:F10"/>
    <mergeCell ref="D11:F11"/>
  </mergeCells>
  <phoneticPr fontId="12"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90" orientation="portrait" r:id="rId1"/>
  <headerFooter alignWithMargins="0">
    <oddFooter>&amp;L&amp;"Arial,Gras italique"&amp;9&amp;G&amp;R&amp;"Arial,Gras italique"&amp;9Distribution</oddFooter>
  </headerFooter>
  <drawing r:id="rId2"/>
  <legacyDrawingHF r:id="rId3"/>
</worksheet>
</file>

<file path=xl/worksheets/sheet4.xml><?xml version="1.0" encoding="utf-8"?>
<worksheet xmlns="http://schemas.openxmlformats.org/spreadsheetml/2006/main" xmlns:r="http://schemas.openxmlformats.org/officeDocument/2006/relationships">
  <dimension ref="A1:AG27"/>
  <sheetViews>
    <sheetView workbookViewId="0"/>
  </sheetViews>
  <sheetFormatPr baseColWidth="10" defaultRowHeight="12"/>
  <cols>
    <col min="1" max="1" width="7" style="28" customWidth="1"/>
    <col min="2" max="2" width="4.28515625" style="29" bestFit="1" customWidth="1"/>
    <col min="3" max="5" width="4.5703125" style="29" bestFit="1" customWidth="1"/>
    <col min="6" max="6" width="4.28515625" style="29" bestFit="1" customWidth="1"/>
    <col min="7" max="22" width="4.5703125" style="29" bestFit="1" customWidth="1"/>
    <col min="23" max="24" width="4.5703125" style="68" bestFit="1" customWidth="1"/>
    <col min="25" max="32" width="4.28515625" style="68" bestFit="1" customWidth="1"/>
    <col min="33" max="33" width="5.42578125" style="68" bestFit="1" customWidth="1"/>
    <col min="34" max="16384" width="11.42578125" style="29"/>
  </cols>
  <sheetData>
    <row r="1" spans="1:33" s="21" customFormat="1" ht="12.75">
      <c r="B1" s="25"/>
      <c r="C1" s="25"/>
      <c r="D1" s="25"/>
      <c r="E1" s="25"/>
      <c r="F1" s="25"/>
      <c r="G1" s="25"/>
      <c r="H1" s="25"/>
      <c r="I1" s="25"/>
      <c r="J1" s="25"/>
      <c r="K1" s="25"/>
      <c r="L1" s="25"/>
      <c r="M1" s="25"/>
      <c r="N1" s="25"/>
      <c r="O1" s="25"/>
      <c r="P1" s="25"/>
      <c r="Q1" s="25"/>
      <c r="R1" s="25"/>
      <c r="S1" s="25"/>
      <c r="T1" s="25"/>
      <c r="W1" s="65"/>
      <c r="X1" s="65"/>
      <c r="Y1" s="65"/>
      <c r="Z1" s="65"/>
      <c r="AA1" s="65"/>
      <c r="AB1" s="65"/>
      <c r="AC1" s="65"/>
      <c r="AD1" s="65"/>
      <c r="AE1" s="65"/>
      <c r="AF1" s="65"/>
      <c r="AG1" s="65"/>
    </row>
    <row r="2" spans="1:33" s="27" customFormat="1" ht="12.75">
      <c r="A2" s="24" t="s">
        <v>123</v>
      </c>
      <c r="B2" s="26"/>
      <c r="C2" s="26"/>
      <c r="D2" s="26"/>
      <c r="E2" s="26"/>
      <c r="F2" s="26"/>
      <c r="G2" s="26"/>
      <c r="H2" s="26"/>
      <c r="I2" s="26"/>
      <c r="J2" s="26"/>
      <c r="K2" s="26"/>
      <c r="L2" s="26"/>
      <c r="M2" s="26"/>
      <c r="N2" s="26"/>
      <c r="O2" s="26"/>
      <c r="P2" s="26"/>
      <c r="Q2" s="26"/>
      <c r="R2" s="26"/>
      <c r="S2" s="26"/>
      <c r="T2" s="26"/>
      <c r="W2" s="66"/>
      <c r="X2" s="66"/>
      <c r="Y2" s="66"/>
      <c r="Z2" s="66"/>
      <c r="AA2" s="66"/>
      <c r="AB2" s="66"/>
      <c r="AC2" s="66"/>
      <c r="AD2" s="66"/>
      <c r="AE2" s="66"/>
      <c r="AF2" s="66"/>
      <c r="AG2" s="66"/>
    </row>
    <row r="3" spans="1:33" s="21" customFormat="1" ht="12.75">
      <c r="B3" s="25"/>
      <c r="C3" s="25"/>
      <c r="D3" s="25"/>
      <c r="E3" s="25"/>
      <c r="F3" s="25"/>
      <c r="G3" s="25"/>
      <c r="H3" s="25"/>
      <c r="I3" s="25"/>
      <c r="J3" s="25"/>
      <c r="K3" s="25"/>
      <c r="L3" s="25"/>
      <c r="M3" s="25"/>
      <c r="N3" s="25"/>
      <c r="O3" s="25"/>
      <c r="P3" s="25"/>
      <c r="Q3" s="25"/>
      <c r="R3" s="25"/>
      <c r="S3" s="25"/>
      <c r="T3" s="25"/>
      <c r="W3" s="65"/>
      <c r="X3" s="65"/>
      <c r="Y3" s="65"/>
      <c r="Z3" s="65"/>
      <c r="AA3" s="65"/>
      <c r="AB3" s="65"/>
      <c r="AC3" s="65"/>
      <c r="AD3" s="65"/>
      <c r="AE3" s="65"/>
      <c r="AF3" s="65"/>
      <c r="AG3" s="65"/>
    </row>
    <row r="4" spans="1:33" s="21" customFormat="1" ht="12.75">
      <c r="B4" s="25"/>
      <c r="C4" s="25"/>
      <c r="D4" s="25"/>
      <c r="E4" s="25"/>
      <c r="F4" s="25"/>
      <c r="G4" s="25"/>
      <c r="H4" s="25"/>
      <c r="I4" s="25"/>
      <c r="J4" s="25"/>
      <c r="K4" s="25"/>
      <c r="L4" s="25"/>
      <c r="M4" s="25"/>
      <c r="N4" s="25"/>
      <c r="O4" s="25"/>
      <c r="P4" s="25"/>
      <c r="Q4" s="25"/>
      <c r="R4" s="25"/>
      <c r="S4" s="25"/>
      <c r="T4" s="25"/>
      <c r="W4" s="65"/>
      <c r="X4" s="65"/>
      <c r="Y4" s="65"/>
      <c r="Z4" s="65"/>
      <c r="AA4" s="65"/>
      <c r="AB4" s="65"/>
      <c r="AC4" s="65"/>
      <c r="AD4" s="65"/>
      <c r="AE4" s="65"/>
      <c r="AF4" s="65"/>
      <c r="AG4" s="65"/>
    </row>
    <row r="5" spans="1:33" s="32" customFormat="1" ht="12.75">
      <c r="A5" s="31" t="s">
        <v>78</v>
      </c>
      <c r="W5" s="67"/>
      <c r="X5" s="67"/>
      <c r="Y5" s="67"/>
      <c r="Z5" s="67"/>
      <c r="AA5" s="67"/>
      <c r="AB5" s="67"/>
      <c r="AC5" s="67"/>
      <c r="AD5" s="67"/>
      <c r="AE5" s="67"/>
      <c r="AF5" s="67"/>
      <c r="AG5" s="67"/>
    </row>
    <row r="6" spans="1:33" ht="3" customHeight="1">
      <c r="H6" s="29">
        <v>0</v>
      </c>
      <c r="M6" s="29">
        <v>0</v>
      </c>
      <c r="N6" s="29">
        <v>0</v>
      </c>
    </row>
    <row r="7" spans="1:33" s="69" customFormat="1" ht="72">
      <c r="A7" s="70"/>
      <c r="B7" s="75" t="s">
        <v>1</v>
      </c>
      <c r="C7" s="76">
        <v>1</v>
      </c>
      <c r="D7" s="77" t="s">
        <v>59</v>
      </c>
      <c r="E7" s="77" t="s">
        <v>60</v>
      </c>
      <c r="F7" s="75" t="s">
        <v>2</v>
      </c>
      <c r="G7" s="75" t="s">
        <v>7</v>
      </c>
      <c r="H7" s="75" t="s">
        <v>124</v>
      </c>
      <c r="I7" s="75" t="s">
        <v>125</v>
      </c>
      <c r="J7" s="75" t="s">
        <v>8</v>
      </c>
      <c r="K7" s="75" t="s">
        <v>3</v>
      </c>
      <c r="L7" s="75" t="s">
        <v>126</v>
      </c>
      <c r="M7" s="75" t="s">
        <v>127</v>
      </c>
      <c r="N7" s="75" t="s">
        <v>4</v>
      </c>
      <c r="O7" s="75" t="s">
        <v>128</v>
      </c>
      <c r="P7" s="75" t="s">
        <v>129</v>
      </c>
      <c r="Q7" s="75" t="s">
        <v>130</v>
      </c>
      <c r="R7" s="75" t="s">
        <v>131</v>
      </c>
      <c r="S7" s="75" t="s">
        <v>132</v>
      </c>
      <c r="T7" s="75" t="s">
        <v>133</v>
      </c>
      <c r="U7" s="75" t="s">
        <v>134</v>
      </c>
      <c r="V7" s="75" t="s">
        <v>135</v>
      </c>
      <c r="W7" s="75" t="s">
        <v>6</v>
      </c>
      <c r="X7" s="75" t="s">
        <v>20</v>
      </c>
      <c r="Y7" s="75" t="s">
        <v>136</v>
      </c>
      <c r="Z7" s="75" t="s">
        <v>137</v>
      </c>
      <c r="AA7" s="75" t="s">
        <v>138</v>
      </c>
      <c r="AB7" s="75" t="s">
        <v>139</v>
      </c>
      <c r="AC7" s="75" t="s">
        <v>140</v>
      </c>
      <c r="AD7" s="75" t="s">
        <v>5</v>
      </c>
      <c r="AE7" s="75" t="s">
        <v>141</v>
      </c>
      <c r="AF7" s="75" t="s">
        <v>61</v>
      </c>
      <c r="AG7" s="75" t="s">
        <v>33</v>
      </c>
    </row>
    <row r="8" spans="1:33" s="30" customFormat="1">
      <c r="A8" s="71">
        <v>1996</v>
      </c>
      <c r="B8" s="72">
        <v>155</v>
      </c>
      <c r="C8" s="73">
        <v>86</v>
      </c>
      <c r="D8" s="73">
        <v>34</v>
      </c>
      <c r="E8" s="73">
        <v>35</v>
      </c>
      <c r="F8" s="72">
        <v>141</v>
      </c>
      <c r="G8" s="72">
        <v>6</v>
      </c>
      <c r="H8" s="72"/>
      <c r="I8" s="72"/>
      <c r="J8" s="72">
        <v>6</v>
      </c>
      <c r="K8" s="72">
        <v>21</v>
      </c>
      <c r="L8" s="72">
        <v>1</v>
      </c>
      <c r="M8" s="72">
        <v>2</v>
      </c>
      <c r="N8" s="72">
        <v>5</v>
      </c>
      <c r="O8" s="72">
        <v>2</v>
      </c>
      <c r="P8" s="72">
        <v>2</v>
      </c>
      <c r="Q8" s="72"/>
      <c r="R8" s="72">
        <v>2</v>
      </c>
      <c r="S8" s="72">
        <v>1</v>
      </c>
      <c r="T8" s="72">
        <v>3</v>
      </c>
      <c r="U8" s="72">
        <v>2</v>
      </c>
      <c r="V8" s="72">
        <v>1</v>
      </c>
      <c r="W8" s="72">
        <v>5</v>
      </c>
      <c r="X8" s="72">
        <v>3</v>
      </c>
      <c r="Y8" s="72"/>
      <c r="Z8" s="72"/>
      <c r="AA8" s="72">
        <v>2</v>
      </c>
      <c r="AB8" s="72">
        <v>2</v>
      </c>
      <c r="AC8" s="72">
        <v>8</v>
      </c>
      <c r="AD8" s="72">
        <v>7</v>
      </c>
      <c r="AE8" s="72">
        <v>1</v>
      </c>
      <c r="AF8" s="72">
        <v>21</v>
      </c>
      <c r="AG8" s="74">
        <f>B8+SUM(F8:AF8)</f>
        <v>399</v>
      </c>
    </row>
    <row r="9" spans="1:33" s="30" customFormat="1">
      <c r="A9" s="71">
        <v>1997</v>
      </c>
      <c r="B9" s="72">
        <v>175</v>
      </c>
      <c r="C9" s="73">
        <v>96</v>
      </c>
      <c r="D9" s="73">
        <v>38</v>
      </c>
      <c r="E9" s="73">
        <v>41</v>
      </c>
      <c r="F9" s="72">
        <v>141</v>
      </c>
      <c r="G9" s="72">
        <v>7</v>
      </c>
      <c r="H9" s="72">
        <v>1</v>
      </c>
      <c r="I9" s="72"/>
      <c r="J9" s="72">
        <v>6</v>
      </c>
      <c r="K9" s="72">
        <v>27</v>
      </c>
      <c r="L9" s="72"/>
      <c r="M9" s="72">
        <v>1</v>
      </c>
      <c r="N9" s="72">
        <v>13</v>
      </c>
      <c r="O9" s="72">
        <v>4</v>
      </c>
      <c r="P9" s="72">
        <v>1</v>
      </c>
      <c r="Q9" s="72"/>
      <c r="R9" s="72">
        <v>1</v>
      </c>
      <c r="S9" s="72"/>
      <c r="T9" s="72">
        <v>1</v>
      </c>
      <c r="U9" s="72">
        <v>5</v>
      </c>
      <c r="V9" s="72">
        <v>2</v>
      </c>
      <c r="W9" s="72">
        <v>7</v>
      </c>
      <c r="X9" s="72"/>
      <c r="Y9" s="72"/>
      <c r="Z9" s="72"/>
      <c r="AA9" s="72">
        <v>4</v>
      </c>
      <c r="AB9" s="72">
        <v>2</v>
      </c>
      <c r="AC9" s="72">
        <v>1</v>
      </c>
      <c r="AD9" s="72">
        <v>8</v>
      </c>
      <c r="AE9" s="72"/>
      <c r="AF9" s="72">
        <v>14</v>
      </c>
      <c r="AG9" s="74">
        <f t="shared" ref="AG9:AG24" si="0">B9+SUM(F9:AF9)</f>
        <v>421</v>
      </c>
    </row>
    <row r="10" spans="1:33" s="30" customFormat="1">
      <c r="A10" s="71">
        <v>1998</v>
      </c>
      <c r="B10" s="72">
        <v>174</v>
      </c>
      <c r="C10" s="73">
        <v>96</v>
      </c>
      <c r="D10" s="73">
        <v>38</v>
      </c>
      <c r="E10" s="73">
        <v>40</v>
      </c>
      <c r="F10" s="72">
        <v>162</v>
      </c>
      <c r="G10" s="72">
        <v>9</v>
      </c>
      <c r="H10" s="72">
        <v>1</v>
      </c>
      <c r="I10" s="72">
        <v>2</v>
      </c>
      <c r="J10" s="72">
        <v>11</v>
      </c>
      <c r="K10" s="72">
        <v>39</v>
      </c>
      <c r="L10" s="72">
        <v>2</v>
      </c>
      <c r="M10" s="72">
        <v>7</v>
      </c>
      <c r="N10" s="72">
        <v>5</v>
      </c>
      <c r="O10" s="72">
        <v>4</v>
      </c>
      <c r="P10" s="72"/>
      <c r="Q10" s="72"/>
      <c r="R10" s="72">
        <v>1</v>
      </c>
      <c r="S10" s="72"/>
      <c r="T10" s="72">
        <v>1</v>
      </c>
      <c r="U10" s="72"/>
      <c r="V10" s="72"/>
      <c r="W10" s="72">
        <v>6</v>
      </c>
      <c r="X10" s="72">
        <v>3</v>
      </c>
      <c r="Y10" s="72"/>
      <c r="Z10" s="72"/>
      <c r="AA10" s="72">
        <v>1</v>
      </c>
      <c r="AB10" s="72"/>
      <c r="AC10" s="72">
        <v>2</v>
      </c>
      <c r="AD10" s="72">
        <v>5</v>
      </c>
      <c r="AE10" s="72">
        <v>1</v>
      </c>
      <c r="AF10" s="72">
        <v>19</v>
      </c>
      <c r="AG10" s="74">
        <f t="shared" si="0"/>
        <v>455</v>
      </c>
    </row>
    <row r="11" spans="1:33" s="30" customFormat="1">
      <c r="A11" s="71">
        <v>1999</v>
      </c>
      <c r="B11" s="72">
        <f t="shared" ref="B11:B24" si="1">SUM(C11:E11)</f>
        <v>201</v>
      </c>
      <c r="C11" s="73">
        <v>99</v>
      </c>
      <c r="D11" s="73">
        <v>60</v>
      </c>
      <c r="E11" s="73">
        <v>42</v>
      </c>
      <c r="F11" s="72">
        <v>182</v>
      </c>
      <c r="G11" s="72">
        <v>9</v>
      </c>
      <c r="H11" s="72">
        <v>5</v>
      </c>
      <c r="I11" s="72">
        <v>2</v>
      </c>
      <c r="J11" s="72">
        <v>11</v>
      </c>
      <c r="K11" s="72">
        <v>30</v>
      </c>
      <c r="L11" s="72">
        <v>1</v>
      </c>
      <c r="M11" s="72">
        <v>2</v>
      </c>
      <c r="N11" s="72">
        <v>14</v>
      </c>
      <c r="O11" s="72">
        <v>5</v>
      </c>
      <c r="P11" s="72">
        <v>1</v>
      </c>
      <c r="Q11" s="72">
        <v>1</v>
      </c>
      <c r="R11" s="72">
        <v>1</v>
      </c>
      <c r="S11" s="72"/>
      <c r="T11" s="72">
        <v>3</v>
      </c>
      <c r="U11" s="72">
        <v>3</v>
      </c>
      <c r="V11" s="72">
        <v>2</v>
      </c>
      <c r="W11" s="72">
        <v>7</v>
      </c>
      <c r="X11" s="72">
        <v>5</v>
      </c>
      <c r="Y11" s="72"/>
      <c r="Z11" s="72">
        <v>2</v>
      </c>
      <c r="AA11" s="72">
        <v>2</v>
      </c>
      <c r="AB11" s="72">
        <v>1</v>
      </c>
      <c r="AC11" s="72">
        <v>5</v>
      </c>
      <c r="AD11" s="72">
        <v>18</v>
      </c>
      <c r="AE11" s="72"/>
      <c r="AF11" s="72">
        <v>21</v>
      </c>
      <c r="AG11" s="74">
        <f t="shared" si="0"/>
        <v>534</v>
      </c>
    </row>
    <row r="12" spans="1:33" s="30" customFormat="1">
      <c r="A12" s="71">
        <v>2000</v>
      </c>
      <c r="B12" s="72">
        <f t="shared" si="1"/>
        <v>210</v>
      </c>
      <c r="C12" s="73">
        <v>142</v>
      </c>
      <c r="D12" s="73">
        <v>35</v>
      </c>
      <c r="E12" s="73">
        <v>33</v>
      </c>
      <c r="F12" s="72">
        <v>185</v>
      </c>
      <c r="G12" s="72">
        <v>7</v>
      </c>
      <c r="H12" s="72">
        <v>2</v>
      </c>
      <c r="I12" s="72">
        <v>2</v>
      </c>
      <c r="J12" s="72">
        <v>6</v>
      </c>
      <c r="K12" s="72">
        <v>39</v>
      </c>
      <c r="L12" s="72"/>
      <c r="M12" s="72">
        <v>1</v>
      </c>
      <c r="N12" s="72">
        <v>9</v>
      </c>
      <c r="O12" s="72">
        <v>3</v>
      </c>
      <c r="P12" s="72">
        <v>1</v>
      </c>
      <c r="Q12" s="72">
        <v>2</v>
      </c>
      <c r="R12" s="72">
        <v>1</v>
      </c>
      <c r="S12" s="72">
        <v>6</v>
      </c>
      <c r="T12" s="72">
        <v>1</v>
      </c>
      <c r="U12" s="72">
        <v>4</v>
      </c>
      <c r="V12" s="72">
        <v>1</v>
      </c>
      <c r="W12" s="72">
        <v>7</v>
      </c>
      <c r="X12" s="72">
        <v>6</v>
      </c>
      <c r="Y12" s="72"/>
      <c r="Z12" s="72">
        <v>1</v>
      </c>
      <c r="AA12" s="72"/>
      <c r="AB12" s="72"/>
      <c r="AC12" s="72">
        <v>4</v>
      </c>
      <c r="AD12" s="72">
        <v>13</v>
      </c>
      <c r="AE12" s="72">
        <v>2</v>
      </c>
      <c r="AF12" s="72">
        <v>19</v>
      </c>
      <c r="AG12" s="74">
        <f t="shared" si="0"/>
        <v>532</v>
      </c>
    </row>
    <row r="13" spans="1:33" s="30" customFormat="1">
      <c r="A13" s="71">
        <v>2001</v>
      </c>
      <c r="B13" s="72">
        <f t="shared" si="1"/>
        <v>205</v>
      </c>
      <c r="C13" s="73">
        <v>146</v>
      </c>
      <c r="D13" s="73">
        <v>38</v>
      </c>
      <c r="E13" s="73">
        <v>21</v>
      </c>
      <c r="F13" s="72">
        <v>157</v>
      </c>
      <c r="G13" s="72">
        <v>11</v>
      </c>
      <c r="H13" s="72">
        <v>2</v>
      </c>
      <c r="I13" s="72">
        <v>2</v>
      </c>
      <c r="J13" s="72">
        <v>13</v>
      </c>
      <c r="K13" s="72">
        <v>33</v>
      </c>
      <c r="L13" s="72">
        <v>1</v>
      </c>
      <c r="M13" s="72">
        <v>1</v>
      </c>
      <c r="N13" s="72">
        <v>4</v>
      </c>
      <c r="O13" s="72"/>
      <c r="P13" s="72"/>
      <c r="Q13" s="72">
        <v>1</v>
      </c>
      <c r="R13" s="72">
        <v>1</v>
      </c>
      <c r="S13" s="72">
        <v>3</v>
      </c>
      <c r="T13" s="72">
        <v>1</v>
      </c>
      <c r="U13" s="72">
        <v>8</v>
      </c>
      <c r="V13" s="72">
        <v>2</v>
      </c>
      <c r="W13" s="72">
        <v>5</v>
      </c>
      <c r="X13" s="72">
        <v>9</v>
      </c>
      <c r="Y13" s="72"/>
      <c r="Z13" s="72"/>
      <c r="AA13" s="72"/>
      <c r="AB13" s="72">
        <v>2</v>
      </c>
      <c r="AC13" s="72">
        <v>7</v>
      </c>
      <c r="AD13" s="72">
        <v>12</v>
      </c>
      <c r="AE13" s="72">
        <v>1</v>
      </c>
      <c r="AF13" s="72">
        <v>23</v>
      </c>
      <c r="AG13" s="74">
        <f t="shared" si="0"/>
        <v>504</v>
      </c>
    </row>
    <row r="14" spans="1:33" s="30" customFormat="1">
      <c r="A14" s="71">
        <v>2002</v>
      </c>
      <c r="B14" s="72">
        <f t="shared" si="1"/>
        <v>208</v>
      </c>
      <c r="C14" s="73">
        <v>143</v>
      </c>
      <c r="D14" s="73">
        <v>35</v>
      </c>
      <c r="E14" s="73">
        <v>30</v>
      </c>
      <c r="F14" s="72">
        <v>147</v>
      </c>
      <c r="G14" s="72">
        <v>9</v>
      </c>
      <c r="H14" s="72">
        <v>1</v>
      </c>
      <c r="I14" s="72"/>
      <c r="J14" s="72">
        <v>13</v>
      </c>
      <c r="K14" s="72">
        <v>19</v>
      </c>
      <c r="L14" s="72"/>
      <c r="M14" s="72">
        <v>1</v>
      </c>
      <c r="N14" s="72">
        <v>15</v>
      </c>
      <c r="O14" s="72">
        <v>1</v>
      </c>
      <c r="P14" s="72"/>
      <c r="Q14" s="72"/>
      <c r="R14" s="72">
        <v>3</v>
      </c>
      <c r="S14" s="72">
        <v>1</v>
      </c>
      <c r="T14" s="72">
        <v>2</v>
      </c>
      <c r="U14" s="72">
        <v>5</v>
      </c>
      <c r="V14" s="72">
        <v>2</v>
      </c>
      <c r="W14" s="72">
        <v>7</v>
      </c>
      <c r="X14" s="72">
        <v>9</v>
      </c>
      <c r="Y14" s="72"/>
      <c r="Z14" s="72"/>
      <c r="AA14" s="72"/>
      <c r="AB14" s="72">
        <v>2</v>
      </c>
      <c r="AC14" s="72">
        <v>2</v>
      </c>
      <c r="AD14" s="72">
        <v>11</v>
      </c>
      <c r="AE14" s="72">
        <v>1</v>
      </c>
      <c r="AF14" s="72">
        <v>28</v>
      </c>
      <c r="AG14" s="74">
        <f t="shared" si="0"/>
        <v>487</v>
      </c>
    </row>
    <row r="15" spans="1:33" s="30" customFormat="1">
      <c r="A15" s="71">
        <v>2003</v>
      </c>
      <c r="B15" s="72">
        <f t="shared" si="1"/>
        <v>217</v>
      </c>
      <c r="C15" s="73">
        <v>126</v>
      </c>
      <c r="D15" s="73">
        <v>58</v>
      </c>
      <c r="E15" s="73">
        <v>33</v>
      </c>
      <c r="F15" s="72">
        <v>155</v>
      </c>
      <c r="G15" s="72">
        <v>8</v>
      </c>
      <c r="H15" s="72">
        <v>1</v>
      </c>
      <c r="I15" s="72">
        <v>5</v>
      </c>
      <c r="J15" s="72">
        <v>9</v>
      </c>
      <c r="K15" s="72">
        <v>28</v>
      </c>
      <c r="L15" s="72"/>
      <c r="M15" s="72"/>
      <c r="N15" s="72">
        <v>10</v>
      </c>
      <c r="O15" s="72">
        <v>1</v>
      </c>
      <c r="P15" s="72"/>
      <c r="Q15" s="72"/>
      <c r="R15" s="72">
        <v>2</v>
      </c>
      <c r="S15" s="72">
        <v>2</v>
      </c>
      <c r="T15" s="72">
        <v>3</v>
      </c>
      <c r="U15" s="72">
        <v>2</v>
      </c>
      <c r="V15" s="72">
        <v>2</v>
      </c>
      <c r="W15" s="72">
        <v>4</v>
      </c>
      <c r="X15" s="72">
        <v>5</v>
      </c>
      <c r="Y15" s="72">
        <v>2</v>
      </c>
      <c r="Z15" s="72"/>
      <c r="AA15" s="72">
        <v>1</v>
      </c>
      <c r="AB15" s="72">
        <v>2</v>
      </c>
      <c r="AC15" s="72">
        <v>4</v>
      </c>
      <c r="AD15" s="72">
        <v>13</v>
      </c>
      <c r="AE15" s="72">
        <v>2</v>
      </c>
      <c r="AF15" s="72">
        <v>31</v>
      </c>
      <c r="AG15" s="74">
        <f t="shared" si="0"/>
        <v>509</v>
      </c>
    </row>
    <row r="16" spans="1:33" s="30" customFormat="1">
      <c r="A16" s="71">
        <v>2004</v>
      </c>
      <c r="B16" s="72">
        <f t="shared" si="1"/>
        <v>238</v>
      </c>
      <c r="C16" s="73">
        <v>135</v>
      </c>
      <c r="D16" s="73">
        <v>73</v>
      </c>
      <c r="E16" s="73">
        <v>30</v>
      </c>
      <c r="F16" s="72">
        <v>169</v>
      </c>
      <c r="G16" s="72">
        <v>11</v>
      </c>
      <c r="H16" s="72">
        <v>2</v>
      </c>
      <c r="I16" s="72">
        <v>3</v>
      </c>
      <c r="J16" s="72">
        <v>15</v>
      </c>
      <c r="K16" s="72">
        <v>27</v>
      </c>
      <c r="L16" s="72"/>
      <c r="M16" s="72"/>
      <c r="N16" s="72">
        <v>9</v>
      </c>
      <c r="O16" s="72"/>
      <c r="P16" s="72"/>
      <c r="Q16" s="72">
        <v>2</v>
      </c>
      <c r="R16" s="72">
        <v>1</v>
      </c>
      <c r="S16" s="72">
        <v>1</v>
      </c>
      <c r="T16" s="72">
        <v>5</v>
      </c>
      <c r="U16" s="72">
        <v>2</v>
      </c>
      <c r="V16" s="72">
        <v>2</v>
      </c>
      <c r="W16" s="72">
        <v>4</v>
      </c>
      <c r="X16" s="72">
        <v>8</v>
      </c>
      <c r="Y16" s="72">
        <v>2</v>
      </c>
      <c r="Z16" s="72"/>
      <c r="AA16" s="72"/>
      <c r="AB16" s="72">
        <v>3</v>
      </c>
      <c r="AC16" s="72">
        <v>5</v>
      </c>
      <c r="AD16" s="72">
        <v>16</v>
      </c>
      <c r="AE16" s="72">
        <v>1</v>
      </c>
      <c r="AF16" s="72">
        <v>33</v>
      </c>
      <c r="AG16" s="74">
        <f t="shared" si="0"/>
        <v>559</v>
      </c>
    </row>
    <row r="17" spans="1:33" s="30" customFormat="1">
      <c r="A17" s="71">
        <v>2005</v>
      </c>
      <c r="B17" s="72">
        <f t="shared" si="1"/>
        <v>237</v>
      </c>
      <c r="C17" s="73">
        <v>141</v>
      </c>
      <c r="D17" s="73">
        <v>53</v>
      </c>
      <c r="E17" s="73">
        <v>43</v>
      </c>
      <c r="F17" s="72">
        <v>149</v>
      </c>
      <c r="G17" s="72">
        <v>15</v>
      </c>
      <c r="H17" s="72">
        <v>1</v>
      </c>
      <c r="I17" s="72">
        <v>6</v>
      </c>
      <c r="J17" s="72">
        <v>10</v>
      </c>
      <c r="K17" s="72">
        <v>37</v>
      </c>
      <c r="L17" s="72"/>
      <c r="M17" s="72">
        <v>2</v>
      </c>
      <c r="N17" s="72">
        <v>13</v>
      </c>
      <c r="O17" s="72"/>
      <c r="P17" s="72"/>
      <c r="Q17" s="72">
        <v>1</v>
      </c>
      <c r="R17" s="72">
        <v>3</v>
      </c>
      <c r="S17" s="72"/>
      <c r="T17" s="72">
        <v>3</v>
      </c>
      <c r="U17" s="72">
        <v>1</v>
      </c>
      <c r="V17" s="72">
        <v>4</v>
      </c>
      <c r="W17" s="72">
        <v>4</v>
      </c>
      <c r="X17" s="72">
        <v>5</v>
      </c>
      <c r="Y17" s="72"/>
      <c r="Z17" s="72"/>
      <c r="AA17" s="72">
        <v>1</v>
      </c>
      <c r="AB17" s="72">
        <v>2</v>
      </c>
      <c r="AC17" s="72">
        <v>4</v>
      </c>
      <c r="AD17" s="72">
        <v>16</v>
      </c>
      <c r="AE17" s="72">
        <v>2</v>
      </c>
      <c r="AF17" s="72">
        <v>34</v>
      </c>
      <c r="AG17" s="74">
        <f t="shared" si="0"/>
        <v>550</v>
      </c>
    </row>
    <row r="18" spans="1:33" s="30" customFormat="1">
      <c r="A18" s="71">
        <v>2006</v>
      </c>
      <c r="B18" s="72">
        <f t="shared" si="1"/>
        <v>242</v>
      </c>
      <c r="C18" s="73">
        <v>141</v>
      </c>
      <c r="D18" s="73">
        <v>56</v>
      </c>
      <c r="E18" s="73">
        <v>45</v>
      </c>
      <c r="F18" s="72">
        <v>174</v>
      </c>
      <c r="G18" s="72">
        <v>12</v>
      </c>
      <c r="H18" s="72">
        <v>2</v>
      </c>
      <c r="I18" s="72">
        <v>9</v>
      </c>
      <c r="J18" s="72">
        <v>12</v>
      </c>
      <c r="K18" s="72">
        <v>35</v>
      </c>
      <c r="L18" s="72"/>
      <c r="M18" s="72">
        <v>1</v>
      </c>
      <c r="N18" s="72">
        <v>6</v>
      </c>
      <c r="O18" s="72">
        <v>4</v>
      </c>
      <c r="P18" s="72"/>
      <c r="Q18" s="72">
        <v>1</v>
      </c>
      <c r="R18" s="72"/>
      <c r="S18" s="72"/>
      <c r="T18" s="72">
        <v>3</v>
      </c>
      <c r="U18" s="72">
        <v>3</v>
      </c>
      <c r="V18" s="72">
        <v>3</v>
      </c>
      <c r="W18" s="72">
        <v>6</v>
      </c>
      <c r="X18" s="72">
        <v>12</v>
      </c>
      <c r="Y18" s="72">
        <v>2</v>
      </c>
      <c r="Z18" s="72">
        <v>1</v>
      </c>
      <c r="AA18" s="72"/>
      <c r="AB18" s="72">
        <v>6</v>
      </c>
      <c r="AC18" s="72">
        <v>3</v>
      </c>
      <c r="AD18" s="72">
        <v>15</v>
      </c>
      <c r="AE18" s="72">
        <v>1</v>
      </c>
      <c r="AF18" s="72">
        <v>36</v>
      </c>
      <c r="AG18" s="74">
        <f t="shared" si="0"/>
        <v>589</v>
      </c>
    </row>
    <row r="19" spans="1:33" s="30" customFormat="1">
      <c r="A19" s="71">
        <v>2007</v>
      </c>
      <c r="B19" s="72">
        <f t="shared" si="1"/>
        <v>262</v>
      </c>
      <c r="C19" s="73">
        <v>172</v>
      </c>
      <c r="D19" s="73">
        <v>37</v>
      </c>
      <c r="E19" s="73">
        <v>53</v>
      </c>
      <c r="F19" s="72">
        <v>174</v>
      </c>
      <c r="G19" s="72">
        <v>13</v>
      </c>
      <c r="H19" s="72">
        <v>2</v>
      </c>
      <c r="I19" s="72">
        <v>2</v>
      </c>
      <c r="J19" s="72">
        <v>9</v>
      </c>
      <c r="K19" s="72">
        <v>31</v>
      </c>
      <c r="L19" s="72"/>
      <c r="M19" s="72">
        <v>1</v>
      </c>
      <c r="N19" s="72">
        <v>3</v>
      </c>
      <c r="O19" s="72">
        <v>1</v>
      </c>
      <c r="P19" s="72"/>
      <c r="Q19" s="72">
        <v>1</v>
      </c>
      <c r="R19" s="72">
        <v>1</v>
      </c>
      <c r="S19" s="72"/>
      <c r="T19" s="72">
        <v>3</v>
      </c>
      <c r="U19" s="72">
        <v>3</v>
      </c>
      <c r="V19" s="72">
        <v>3</v>
      </c>
      <c r="W19" s="72">
        <v>6</v>
      </c>
      <c r="X19" s="72">
        <v>7</v>
      </c>
      <c r="Y19" s="72">
        <v>6</v>
      </c>
      <c r="Z19" s="72"/>
      <c r="AA19" s="72"/>
      <c r="AB19" s="72"/>
      <c r="AC19" s="72">
        <v>3</v>
      </c>
      <c r="AD19" s="72">
        <v>10</v>
      </c>
      <c r="AE19" s="72">
        <v>3</v>
      </c>
      <c r="AF19" s="72">
        <v>29</v>
      </c>
      <c r="AG19" s="74">
        <f t="shared" si="0"/>
        <v>573</v>
      </c>
    </row>
    <row r="20" spans="1:33" s="30" customFormat="1">
      <c r="A20" s="71">
        <v>2008</v>
      </c>
      <c r="B20" s="72">
        <f t="shared" si="1"/>
        <v>240</v>
      </c>
      <c r="C20" s="73">
        <v>155</v>
      </c>
      <c r="D20" s="73">
        <v>43</v>
      </c>
      <c r="E20" s="73">
        <v>42</v>
      </c>
      <c r="F20" s="72">
        <v>155</v>
      </c>
      <c r="G20" s="72">
        <v>16</v>
      </c>
      <c r="H20" s="72">
        <v>5</v>
      </c>
      <c r="I20" s="72">
        <v>1</v>
      </c>
      <c r="J20" s="72">
        <v>13</v>
      </c>
      <c r="K20" s="72">
        <v>26</v>
      </c>
      <c r="L20" s="72"/>
      <c r="M20" s="72">
        <v>2</v>
      </c>
      <c r="N20" s="72">
        <v>11</v>
      </c>
      <c r="O20" s="72"/>
      <c r="P20" s="72">
        <v>1</v>
      </c>
      <c r="Q20" s="72">
        <v>1</v>
      </c>
      <c r="R20" s="72">
        <v>4</v>
      </c>
      <c r="S20" s="72">
        <v>1</v>
      </c>
      <c r="T20" s="72">
        <v>3</v>
      </c>
      <c r="U20" s="72">
        <v>4</v>
      </c>
      <c r="V20" s="72">
        <v>4</v>
      </c>
      <c r="W20" s="72">
        <v>4</v>
      </c>
      <c r="X20" s="72">
        <v>8</v>
      </c>
      <c r="Y20" s="72">
        <v>6</v>
      </c>
      <c r="Z20" s="72"/>
      <c r="AA20" s="72"/>
      <c r="AB20" s="72"/>
      <c r="AC20" s="72">
        <v>1</v>
      </c>
      <c r="AD20" s="72">
        <v>7</v>
      </c>
      <c r="AE20" s="72">
        <v>1</v>
      </c>
      <c r="AF20" s="72">
        <v>41</v>
      </c>
      <c r="AG20" s="74">
        <f t="shared" si="0"/>
        <v>555</v>
      </c>
    </row>
    <row r="21" spans="1:33" s="30" customFormat="1">
      <c r="A21" s="71">
        <v>2009</v>
      </c>
      <c r="B21" s="72">
        <f t="shared" si="1"/>
        <v>270</v>
      </c>
      <c r="C21" s="73">
        <v>155</v>
      </c>
      <c r="D21" s="73">
        <v>65</v>
      </c>
      <c r="E21" s="73">
        <v>50</v>
      </c>
      <c r="F21" s="72">
        <v>163</v>
      </c>
      <c r="G21" s="72">
        <v>10</v>
      </c>
      <c r="H21" s="72">
        <v>1</v>
      </c>
      <c r="I21" s="72">
        <v>2</v>
      </c>
      <c r="J21" s="72">
        <v>9</v>
      </c>
      <c r="K21" s="72">
        <v>34</v>
      </c>
      <c r="L21" s="72">
        <v>2</v>
      </c>
      <c r="M21" s="72">
        <v>1</v>
      </c>
      <c r="N21" s="72">
        <v>7</v>
      </c>
      <c r="O21" s="72"/>
      <c r="P21" s="72">
        <v>1</v>
      </c>
      <c r="Q21" s="72">
        <v>1</v>
      </c>
      <c r="R21" s="72">
        <v>1</v>
      </c>
      <c r="S21" s="72">
        <v>5</v>
      </c>
      <c r="T21" s="72">
        <v>5</v>
      </c>
      <c r="U21" s="72">
        <v>6</v>
      </c>
      <c r="V21" s="72">
        <v>3</v>
      </c>
      <c r="W21" s="72">
        <v>4</v>
      </c>
      <c r="X21" s="72">
        <v>4</v>
      </c>
      <c r="Y21" s="72">
        <v>4</v>
      </c>
      <c r="Z21" s="72"/>
      <c r="AA21" s="72">
        <v>2</v>
      </c>
      <c r="AB21" s="72">
        <v>1</v>
      </c>
      <c r="AC21" s="72">
        <v>3</v>
      </c>
      <c r="AD21" s="72">
        <v>13</v>
      </c>
      <c r="AE21" s="72">
        <v>2</v>
      </c>
      <c r="AF21" s="72">
        <v>34</v>
      </c>
      <c r="AG21" s="74">
        <f t="shared" si="0"/>
        <v>588</v>
      </c>
    </row>
    <row r="22" spans="1:33" s="30" customFormat="1">
      <c r="A22" s="71">
        <v>2010</v>
      </c>
      <c r="B22" s="72">
        <f t="shared" si="1"/>
        <v>272</v>
      </c>
      <c r="C22" s="73">
        <v>166</v>
      </c>
      <c r="D22" s="73">
        <v>50</v>
      </c>
      <c r="E22" s="73">
        <v>56</v>
      </c>
      <c r="F22" s="72">
        <v>144</v>
      </c>
      <c r="G22" s="72">
        <v>13</v>
      </c>
      <c r="H22" s="72">
        <v>4</v>
      </c>
      <c r="I22" s="72">
        <v>4</v>
      </c>
      <c r="J22" s="72">
        <v>18</v>
      </c>
      <c r="K22" s="72">
        <v>33</v>
      </c>
      <c r="L22" s="72">
        <v>1</v>
      </c>
      <c r="M22" s="72">
        <v>3</v>
      </c>
      <c r="N22" s="72">
        <v>14</v>
      </c>
      <c r="O22" s="72"/>
      <c r="P22" s="72">
        <v>2</v>
      </c>
      <c r="Q22" s="72"/>
      <c r="R22" s="72">
        <v>6</v>
      </c>
      <c r="S22" s="72">
        <v>4</v>
      </c>
      <c r="T22" s="72">
        <v>3</v>
      </c>
      <c r="U22" s="72">
        <v>2</v>
      </c>
      <c r="V22" s="72">
        <v>2</v>
      </c>
      <c r="W22" s="72">
        <v>3</v>
      </c>
      <c r="X22" s="72">
        <v>2</v>
      </c>
      <c r="Y22" s="72">
        <v>6</v>
      </c>
      <c r="Z22" s="72">
        <v>1</v>
      </c>
      <c r="AA22" s="72"/>
      <c r="AB22" s="72">
        <v>1</v>
      </c>
      <c r="AC22" s="72">
        <v>1</v>
      </c>
      <c r="AD22" s="72">
        <v>7</v>
      </c>
      <c r="AE22" s="72">
        <v>6</v>
      </c>
      <c r="AF22" s="72">
        <v>27</v>
      </c>
      <c r="AG22" s="74">
        <f t="shared" si="0"/>
        <v>579</v>
      </c>
    </row>
    <row r="23" spans="1:33" s="30" customFormat="1">
      <c r="A23" s="71">
        <v>2011</v>
      </c>
      <c r="B23" s="72">
        <f t="shared" si="1"/>
        <v>289</v>
      </c>
      <c r="C23" s="73">
        <v>178</v>
      </c>
      <c r="D23" s="73">
        <v>55</v>
      </c>
      <c r="E23" s="73">
        <v>56</v>
      </c>
      <c r="F23" s="72">
        <v>139</v>
      </c>
      <c r="G23" s="72">
        <v>15</v>
      </c>
      <c r="H23" s="72">
        <v>2</v>
      </c>
      <c r="I23" s="72">
        <v>3</v>
      </c>
      <c r="J23" s="72">
        <v>14</v>
      </c>
      <c r="K23" s="72">
        <v>32</v>
      </c>
      <c r="L23" s="72">
        <v>1</v>
      </c>
      <c r="M23" s="72">
        <v>1</v>
      </c>
      <c r="N23" s="72">
        <v>11</v>
      </c>
      <c r="O23" s="72"/>
      <c r="P23" s="72">
        <v>3</v>
      </c>
      <c r="Q23" s="72"/>
      <c r="R23" s="72">
        <v>3</v>
      </c>
      <c r="S23" s="72">
        <v>5</v>
      </c>
      <c r="T23" s="72">
        <v>4</v>
      </c>
      <c r="U23" s="72">
        <v>6</v>
      </c>
      <c r="V23" s="72">
        <v>3</v>
      </c>
      <c r="W23" s="72">
        <v>1</v>
      </c>
      <c r="X23" s="72">
        <v>4</v>
      </c>
      <c r="Y23" s="72">
        <v>5</v>
      </c>
      <c r="Z23" s="72">
        <v>1</v>
      </c>
      <c r="AA23" s="72"/>
      <c r="AB23" s="72">
        <v>2</v>
      </c>
      <c r="AC23" s="72">
        <v>6</v>
      </c>
      <c r="AD23" s="72">
        <v>6</v>
      </c>
      <c r="AE23" s="72">
        <v>3</v>
      </c>
      <c r="AF23" s="72">
        <v>35</v>
      </c>
      <c r="AG23" s="74">
        <f t="shared" si="0"/>
        <v>594</v>
      </c>
    </row>
    <row r="24" spans="1:33" s="30" customFormat="1">
      <c r="A24" s="71">
        <v>2012</v>
      </c>
      <c r="B24" s="72">
        <f t="shared" si="1"/>
        <v>300</v>
      </c>
      <c r="C24" s="73">
        <v>180</v>
      </c>
      <c r="D24" s="73">
        <v>61</v>
      </c>
      <c r="E24" s="73">
        <v>59</v>
      </c>
      <c r="F24" s="72">
        <v>149</v>
      </c>
      <c r="G24" s="72">
        <v>8</v>
      </c>
      <c r="H24" s="72">
        <v>5</v>
      </c>
      <c r="I24" s="72">
        <v>2</v>
      </c>
      <c r="J24" s="72">
        <v>11</v>
      </c>
      <c r="K24" s="72">
        <v>34</v>
      </c>
      <c r="L24" s="72"/>
      <c r="M24" s="72">
        <v>2</v>
      </c>
      <c r="N24" s="72">
        <v>7</v>
      </c>
      <c r="O24" s="72">
        <v>1</v>
      </c>
      <c r="P24" s="72">
        <v>3</v>
      </c>
      <c r="Q24" s="72">
        <v>1</v>
      </c>
      <c r="R24" s="72">
        <v>5</v>
      </c>
      <c r="S24" s="72">
        <v>1</v>
      </c>
      <c r="T24" s="72">
        <v>5</v>
      </c>
      <c r="U24" s="72">
        <v>2</v>
      </c>
      <c r="V24" s="72">
        <v>5</v>
      </c>
      <c r="W24" s="72">
        <v>9</v>
      </c>
      <c r="X24" s="72">
        <v>4</v>
      </c>
      <c r="Y24" s="72">
        <v>3</v>
      </c>
      <c r="Z24" s="72">
        <v>1</v>
      </c>
      <c r="AA24" s="72"/>
      <c r="AB24" s="72">
        <v>7</v>
      </c>
      <c r="AC24" s="72">
        <v>2</v>
      </c>
      <c r="AD24" s="72">
        <v>11</v>
      </c>
      <c r="AE24" s="72">
        <v>2</v>
      </c>
      <c r="AF24" s="72">
        <v>35</v>
      </c>
      <c r="AG24" s="74">
        <f t="shared" si="0"/>
        <v>615</v>
      </c>
    </row>
    <row r="25" spans="1:33" s="30" customFormat="1">
      <c r="A25" s="71">
        <v>2013</v>
      </c>
      <c r="B25" s="72">
        <f t="shared" ref="B25:B26" si="2">SUM(C25:E25)</f>
        <v>330</v>
      </c>
      <c r="C25" s="73">
        <v>197</v>
      </c>
      <c r="D25" s="73">
        <v>76</v>
      </c>
      <c r="E25" s="73">
        <v>57</v>
      </c>
      <c r="F25" s="72">
        <v>152</v>
      </c>
      <c r="G25" s="72">
        <v>17</v>
      </c>
      <c r="H25" s="72">
        <v>6</v>
      </c>
      <c r="I25" s="72">
        <v>5</v>
      </c>
      <c r="J25" s="72">
        <v>9</v>
      </c>
      <c r="K25" s="72">
        <v>23</v>
      </c>
      <c r="L25" s="72">
        <v>4</v>
      </c>
      <c r="M25" s="72">
        <v>2</v>
      </c>
      <c r="N25" s="72">
        <v>14</v>
      </c>
      <c r="O25" s="72">
        <v>1</v>
      </c>
      <c r="P25" s="72"/>
      <c r="Q25" s="72">
        <v>1</v>
      </c>
      <c r="R25" s="72">
        <v>1</v>
      </c>
      <c r="S25" s="72">
        <v>2</v>
      </c>
      <c r="T25" s="72">
        <v>3</v>
      </c>
      <c r="U25" s="72">
        <v>2</v>
      </c>
      <c r="V25" s="72">
        <v>2</v>
      </c>
      <c r="W25" s="72">
        <v>9</v>
      </c>
      <c r="X25" s="72">
        <v>4</v>
      </c>
      <c r="Y25" s="72">
        <v>5</v>
      </c>
      <c r="Z25" s="72"/>
      <c r="AA25" s="72"/>
      <c r="AB25" s="72">
        <v>8</v>
      </c>
      <c r="AC25" s="72"/>
      <c r="AD25" s="72">
        <v>10</v>
      </c>
      <c r="AE25" s="72">
        <v>3</v>
      </c>
      <c r="AF25" s="72">
        <v>41</v>
      </c>
      <c r="AG25" s="74">
        <f t="shared" ref="AG25" si="3">B25+SUM(F25:AF25)</f>
        <v>654</v>
      </c>
    </row>
    <row r="26" spans="1:33" s="30" customFormat="1">
      <c r="A26" s="71">
        <v>2014</v>
      </c>
      <c r="B26" s="72">
        <f t="shared" si="2"/>
        <v>343</v>
      </c>
      <c r="C26" s="73">
        <v>219</v>
      </c>
      <c r="D26" s="73">
        <v>62</v>
      </c>
      <c r="E26" s="73">
        <v>62</v>
      </c>
      <c r="F26" s="72">
        <v>149</v>
      </c>
      <c r="G26" s="72">
        <v>13</v>
      </c>
      <c r="H26" s="72">
        <v>3</v>
      </c>
      <c r="I26" s="72">
        <v>3</v>
      </c>
      <c r="J26" s="72">
        <v>5</v>
      </c>
      <c r="K26" s="72">
        <v>28</v>
      </c>
      <c r="L26" s="72"/>
      <c r="M26" s="72">
        <v>1</v>
      </c>
      <c r="N26" s="72">
        <v>9</v>
      </c>
      <c r="O26" s="72">
        <v>1</v>
      </c>
      <c r="P26" s="72">
        <v>4</v>
      </c>
      <c r="Q26" s="72"/>
      <c r="R26" s="72">
        <v>3</v>
      </c>
      <c r="S26" s="72">
        <v>5</v>
      </c>
      <c r="T26" s="72">
        <v>6</v>
      </c>
      <c r="U26" s="72">
        <v>5</v>
      </c>
      <c r="V26" s="72">
        <v>8</v>
      </c>
      <c r="W26" s="72">
        <v>5</v>
      </c>
      <c r="X26" s="72">
        <v>4</v>
      </c>
      <c r="Y26" s="72">
        <v>5</v>
      </c>
      <c r="Z26" s="72"/>
      <c r="AA26" s="72"/>
      <c r="AB26" s="72">
        <v>11</v>
      </c>
      <c r="AC26" s="72">
        <v>1</v>
      </c>
      <c r="AD26" s="72">
        <v>7</v>
      </c>
      <c r="AE26" s="72">
        <v>1</v>
      </c>
      <c r="AF26" s="72">
        <v>43</v>
      </c>
      <c r="AG26" s="74">
        <f t="shared" ref="AG26:AG27" si="4">B26+SUM(F26:AF26)</f>
        <v>663</v>
      </c>
    </row>
    <row r="27" spans="1:33">
      <c r="A27" s="71">
        <v>2015</v>
      </c>
      <c r="B27" s="72">
        <f t="shared" ref="B27" si="5">SUM(C27:E27)</f>
        <v>322</v>
      </c>
      <c r="C27" s="73">
        <v>207</v>
      </c>
      <c r="D27" s="73">
        <v>55</v>
      </c>
      <c r="E27" s="73">
        <v>60</v>
      </c>
      <c r="F27" s="72">
        <v>141</v>
      </c>
      <c r="G27" s="72">
        <v>16</v>
      </c>
      <c r="H27" s="72">
        <v>4</v>
      </c>
      <c r="I27" s="72">
        <v>5</v>
      </c>
      <c r="J27" s="72">
        <v>8</v>
      </c>
      <c r="K27" s="72">
        <v>38</v>
      </c>
      <c r="L27" s="72"/>
      <c r="M27" s="72">
        <v>1</v>
      </c>
      <c r="N27" s="72">
        <v>14</v>
      </c>
      <c r="O27" s="72">
        <v>3</v>
      </c>
      <c r="P27" s="72"/>
      <c r="Q27" s="72">
        <v>3</v>
      </c>
      <c r="R27" s="72">
        <v>5</v>
      </c>
      <c r="S27" s="72">
        <v>2</v>
      </c>
      <c r="T27" s="72">
        <v>6</v>
      </c>
      <c r="U27" s="72">
        <v>2</v>
      </c>
      <c r="V27" s="72">
        <v>5</v>
      </c>
      <c r="W27" s="72">
        <v>7</v>
      </c>
      <c r="X27" s="72">
        <v>4</v>
      </c>
      <c r="Y27" s="72">
        <v>4</v>
      </c>
      <c r="Z27" s="72"/>
      <c r="AA27" s="72">
        <v>1</v>
      </c>
      <c r="AB27" s="72">
        <v>6</v>
      </c>
      <c r="AC27" s="72">
        <v>2</v>
      </c>
      <c r="AD27" s="72">
        <v>10</v>
      </c>
      <c r="AE27" s="72"/>
      <c r="AF27" s="72">
        <v>45</v>
      </c>
      <c r="AG27" s="74">
        <f t="shared" si="4"/>
        <v>654</v>
      </c>
    </row>
  </sheetData>
  <phoneticPr fontId="12"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landscape" r:id="rId1"/>
  <headerFooter alignWithMargins="0">
    <oddFooter>&amp;L&amp;"Arial,Gras italique"&amp;9&amp;G&amp;R&amp;"Arial,Gras italique"&amp;9Distribution</oddFooter>
  </headerFooter>
  <legacyDrawingHF r:id="rId2"/>
</worksheet>
</file>

<file path=xl/worksheets/sheet5.xml><?xml version="1.0" encoding="utf-8"?>
<worksheet xmlns="http://schemas.openxmlformats.org/spreadsheetml/2006/main" xmlns:r="http://schemas.openxmlformats.org/officeDocument/2006/relationships">
  <sheetPr>
    <pageSetUpPr fitToPage="1"/>
  </sheetPr>
  <dimension ref="A1:AB59"/>
  <sheetViews>
    <sheetView workbookViewId="0"/>
  </sheetViews>
  <sheetFormatPr baseColWidth="10" defaultRowHeight="12.75"/>
  <cols>
    <col min="1" max="1" width="9.7109375" style="41" customWidth="1"/>
    <col min="2" max="2" width="12.140625" style="41" bestFit="1" customWidth="1"/>
    <col min="3" max="3" width="14.5703125" style="41" bestFit="1" customWidth="1"/>
    <col min="4" max="4" width="14.140625" style="41" bestFit="1" customWidth="1"/>
    <col min="5" max="5" width="10.7109375" style="41" bestFit="1" customWidth="1"/>
    <col min="6" max="6" width="5.42578125" style="41" bestFit="1" customWidth="1"/>
    <col min="7" max="16" width="5" style="41" bestFit="1" customWidth="1"/>
    <col min="17" max="18" width="5" style="41" customWidth="1"/>
    <col min="19" max="19" width="5" style="41" bestFit="1" customWidth="1"/>
    <col min="20" max="16384" width="11.42578125" style="41"/>
  </cols>
  <sheetData>
    <row r="1" spans="1:28" s="21" customFormat="1">
      <c r="B1" s="25"/>
      <c r="C1" s="25"/>
      <c r="D1" s="25"/>
      <c r="E1" s="25"/>
      <c r="F1" s="25"/>
      <c r="G1" s="25"/>
      <c r="H1" s="25"/>
      <c r="I1" s="25"/>
      <c r="J1" s="25"/>
      <c r="K1" s="25"/>
      <c r="L1" s="25"/>
      <c r="M1" s="25"/>
      <c r="N1" s="25"/>
      <c r="O1" s="25"/>
      <c r="P1" s="25"/>
      <c r="Q1" s="25"/>
      <c r="R1" s="25"/>
      <c r="S1" s="25"/>
      <c r="T1" s="25"/>
      <c r="U1" s="25"/>
      <c r="V1" s="25"/>
      <c r="W1" s="25"/>
      <c r="X1" s="25"/>
      <c r="Y1" s="25"/>
      <c r="Z1" s="25"/>
      <c r="AA1" s="25"/>
      <c r="AB1" s="25"/>
    </row>
    <row r="2" spans="1:28" s="27" customFormat="1">
      <c r="A2" s="24" t="s">
        <v>123</v>
      </c>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spans="1:28" s="21" customFormat="1">
      <c r="B3" s="25"/>
      <c r="C3" s="25"/>
      <c r="D3" s="25"/>
      <c r="E3" s="25"/>
      <c r="F3" s="25"/>
      <c r="G3" s="25"/>
      <c r="H3" s="25"/>
      <c r="I3" s="25"/>
      <c r="J3" s="25"/>
      <c r="K3" s="25"/>
      <c r="L3" s="25"/>
      <c r="M3" s="25"/>
      <c r="N3" s="25"/>
      <c r="O3" s="25"/>
      <c r="P3" s="25"/>
      <c r="Q3" s="25"/>
      <c r="R3" s="25"/>
      <c r="S3" s="25"/>
      <c r="T3" s="25"/>
      <c r="U3" s="25"/>
      <c r="V3" s="25"/>
      <c r="W3" s="25"/>
      <c r="X3" s="25"/>
      <c r="Y3" s="25"/>
      <c r="Z3" s="25"/>
      <c r="AA3" s="25"/>
      <c r="AB3" s="25"/>
    </row>
    <row r="4" spans="1:28" s="21" customFormat="1">
      <c r="B4" s="25"/>
      <c r="C4" s="25"/>
      <c r="D4" s="25"/>
      <c r="E4" s="25"/>
      <c r="F4" s="25"/>
      <c r="G4" s="25"/>
      <c r="H4" s="25"/>
      <c r="I4" s="25"/>
      <c r="J4" s="25"/>
      <c r="K4" s="25"/>
      <c r="L4" s="25"/>
      <c r="M4" s="25"/>
      <c r="N4" s="25"/>
      <c r="O4" s="25"/>
      <c r="P4" s="25"/>
      <c r="Q4" s="25"/>
      <c r="R4" s="25"/>
      <c r="S4" s="25"/>
      <c r="T4" s="25"/>
      <c r="U4" s="25"/>
      <c r="V4" s="25"/>
      <c r="W4" s="25"/>
      <c r="X4" s="25"/>
      <c r="Y4" s="25"/>
      <c r="Z4" s="25"/>
      <c r="AA4" s="25"/>
      <c r="AB4" s="25"/>
    </row>
    <row r="5" spans="1:28" s="45" customFormat="1" ht="12">
      <c r="A5" s="44" t="s">
        <v>89</v>
      </c>
      <c r="B5" s="44"/>
      <c r="C5" s="44"/>
      <c r="D5" s="44"/>
      <c r="E5" s="44"/>
      <c r="F5" s="44"/>
      <c r="G5" s="44"/>
      <c r="H5" s="44"/>
      <c r="I5" s="44"/>
      <c r="J5" s="44"/>
      <c r="K5" s="44"/>
    </row>
    <row r="6" spans="1:28" s="42" customFormat="1" ht="3" customHeight="1"/>
    <row r="7" spans="1:28" s="44" customFormat="1" ht="12">
      <c r="A7" s="47" t="s">
        <v>62</v>
      </c>
      <c r="B7" s="49" t="s">
        <v>18</v>
      </c>
      <c r="C7" s="49" t="s">
        <v>21</v>
      </c>
      <c r="D7" s="49" t="s">
        <v>34</v>
      </c>
      <c r="E7" s="49" t="s">
        <v>19</v>
      </c>
      <c r="F7" s="49" t="s">
        <v>33</v>
      </c>
    </row>
    <row r="8" spans="1:28" s="45" customFormat="1" ht="12">
      <c r="A8" s="78">
        <v>1992</v>
      </c>
      <c r="B8" s="79">
        <v>95</v>
      </c>
      <c r="C8" s="79">
        <v>34</v>
      </c>
      <c r="D8" s="79">
        <v>45</v>
      </c>
      <c r="E8" s="79">
        <v>27</v>
      </c>
      <c r="F8" s="49">
        <f>SUM(B8:E8)</f>
        <v>201</v>
      </c>
    </row>
    <row r="9" spans="1:28" s="45" customFormat="1" ht="12">
      <c r="A9" s="78">
        <v>1993</v>
      </c>
      <c r="B9" s="79">
        <v>102</v>
      </c>
      <c r="C9" s="79">
        <v>36</v>
      </c>
      <c r="D9" s="79">
        <v>41</v>
      </c>
      <c r="E9" s="79">
        <v>38</v>
      </c>
      <c r="F9" s="49">
        <f t="shared" ref="F9:F28" si="0">SUM(B9:E9)</f>
        <v>217</v>
      </c>
    </row>
    <row r="10" spans="1:28" s="45" customFormat="1" ht="12">
      <c r="A10" s="78">
        <v>1994</v>
      </c>
      <c r="B10" s="79">
        <v>87</v>
      </c>
      <c r="C10" s="79">
        <v>33</v>
      </c>
      <c r="D10" s="79">
        <v>39</v>
      </c>
      <c r="E10" s="79">
        <v>57</v>
      </c>
      <c r="F10" s="49">
        <f t="shared" si="0"/>
        <v>216</v>
      </c>
    </row>
    <row r="11" spans="1:28" s="45" customFormat="1" ht="12">
      <c r="A11" s="78">
        <v>1995</v>
      </c>
      <c r="B11" s="79">
        <v>84</v>
      </c>
      <c r="C11" s="79">
        <v>39</v>
      </c>
      <c r="D11" s="79">
        <v>43</v>
      </c>
      <c r="E11" s="79">
        <v>35</v>
      </c>
      <c r="F11" s="49">
        <f t="shared" si="0"/>
        <v>201</v>
      </c>
    </row>
    <row r="12" spans="1:28" s="44" customFormat="1" ht="12">
      <c r="A12" s="78">
        <v>1996</v>
      </c>
      <c r="B12" s="79">
        <v>106</v>
      </c>
      <c r="C12" s="79">
        <v>33</v>
      </c>
      <c r="D12" s="79">
        <v>45</v>
      </c>
      <c r="E12" s="79">
        <v>41</v>
      </c>
      <c r="F12" s="49">
        <f t="shared" si="0"/>
        <v>225</v>
      </c>
    </row>
    <row r="13" spans="1:28" s="46" customFormat="1" ht="12">
      <c r="A13" s="78">
        <v>1997</v>
      </c>
      <c r="B13" s="79">
        <v>107</v>
      </c>
      <c r="C13" s="79">
        <v>39</v>
      </c>
      <c r="D13" s="79">
        <v>50</v>
      </c>
      <c r="E13" s="79">
        <v>32</v>
      </c>
      <c r="F13" s="49">
        <f t="shared" si="0"/>
        <v>228</v>
      </c>
    </row>
    <row r="14" spans="1:28" s="45" customFormat="1" ht="12">
      <c r="A14" s="78">
        <v>1998</v>
      </c>
      <c r="B14" s="79">
        <v>114</v>
      </c>
      <c r="C14" s="79">
        <v>42</v>
      </c>
      <c r="D14" s="79">
        <v>64</v>
      </c>
      <c r="E14" s="79">
        <v>20</v>
      </c>
      <c r="F14" s="49">
        <f t="shared" si="0"/>
        <v>240</v>
      </c>
    </row>
    <row r="15" spans="1:28" s="45" customFormat="1" ht="12">
      <c r="A15" s="78">
        <v>1999</v>
      </c>
      <c r="B15" s="79">
        <v>136</v>
      </c>
      <c r="C15" s="79">
        <v>42</v>
      </c>
      <c r="D15" s="79">
        <v>71</v>
      </c>
      <c r="E15" s="79">
        <v>51</v>
      </c>
      <c r="F15" s="49">
        <f t="shared" si="0"/>
        <v>300</v>
      </c>
    </row>
    <row r="16" spans="1:28" s="45" customFormat="1" ht="12">
      <c r="A16" s="78">
        <v>2000</v>
      </c>
      <c r="B16" s="79">
        <v>153</v>
      </c>
      <c r="C16" s="79">
        <v>45</v>
      </c>
      <c r="D16" s="79">
        <v>65</v>
      </c>
      <c r="E16" s="79">
        <v>43</v>
      </c>
      <c r="F16" s="49">
        <f t="shared" si="0"/>
        <v>306</v>
      </c>
    </row>
    <row r="17" spans="1:6" s="45" customFormat="1" ht="12">
      <c r="A17" s="78">
        <v>2001</v>
      </c>
      <c r="B17" s="79">
        <v>151</v>
      </c>
      <c r="C17" s="79">
        <v>43</v>
      </c>
      <c r="D17" s="79">
        <v>52</v>
      </c>
      <c r="E17" s="79">
        <v>50</v>
      </c>
      <c r="F17" s="49">
        <f t="shared" si="0"/>
        <v>296</v>
      </c>
    </row>
    <row r="18" spans="1:6" s="45" customFormat="1" ht="12">
      <c r="A18" s="78">
        <v>2002</v>
      </c>
      <c r="B18" s="79">
        <v>146</v>
      </c>
      <c r="C18" s="79">
        <v>27</v>
      </c>
      <c r="D18" s="79">
        <v>61</v>
      </c>
      <c r="E18" s="79">
        <v>44</v>
      </c>
      <c r="F18" s="49">
        <f t="shared" si="0"/>
        <v>278</v>
      </c>
    </row>
    <row r="19" spans="1:6" s="45" customFormat="1" ht="12">
      <c r="A19" s="78">
        <v>2003</v>
      </c>
      <c r="B19" s="79">
        <v>155</v>
      </c>
      <c r="C19" s="79">
        <v>34</v>
      </c>
      <c r="D19" s="79">
        <v>58</v>
      </c>
      <c r="E19" s="79">
        <v>54</v>
      </c>
      <c r="F19" s="49">
        <f t="shared" si="0"/>
        <v>301</v>
      </c>
    </row>
    <row r="20" spans="1:6" s="45" customFormat="1" ht="12">
      <c r="A20" s="78">
        <v>2004</v>
      </c>
      <c r="B20" s="79">
        <v>168</v>
      </c>
      <c r="C20" s="79">
        <v>50</v>
      </c>
      <c r="D20" s="79">
        <v>60</v>
      </c>
      <c r="E20" s="79">
        <v>68</v>
      </c>
      <c r="F20" s="49">
        <f t="shared" si="0"/>
        <v>346</v>
      </c>
    </row>
    <row r="21" spans="1:6" s="45" customFormat="1" ht="12">
      <c r="A21" s="78">
        <v>2005</v>
      </c>
      <c r="B21" s="79">
        <v>158</v>
      </c>
      <c r="C21" s="79">
        <v>47</v>
      </c>
      <c r="D21" s="79">
        <v>79</v>
      </c>
      <c r="E21" s="79">
        <v>48</v>
      </c>
      <c r="F21" s="49">
        <f t="shared" si="0"/>
        <v>332</v>
      </c>
    </row>
    <row r="22" spans="1:6" s="45" customFormat="1" ht="12">
      <c r="A22" s="78">
        <v>2006</v>
      </c>
      <c r="B22" s="79">
        <v>160</v>
      </c>
      <c r="C22" s="79">
        <v>44</v>
      </c>
      <c r="D22" s="79">
        <v>70</v>
      </c>
      <c r="E22" s="79">
        <v>59</v>
      </c>
      <c r="F22" s="49">
        <f t="shared" si="0"/>
        <v>333</v>
      </c>
    </row>
    <row r="23" spans="1:6" s="45" customFormat="1" ht="12">
      <c r="A23" s="78">
        <v>2007</v>
      </c>
      <c r="B23" s="79">
        <v>173</v>
      </c>
      <c r="C23" s="79">
        <v>35</v>
      </c>
      <c r="D23" s="79">
        <v>56</v>
      </c>
      <c r="E23" s="79">
        <v>52</v>
      </c>
      <c r="F23" s="49">
        <f t="shared" si="0"/>
        <v>316</v>
      </c>
    </row>
    <row r="24" spans="1:6" s="45" customFormat="1" ht="12">
      <c r="A24" s="78">
        <v>2008</v>
      </c>
      <c r="B24" s="79">
        <v>145</v>
      </c>
      <c r="C24" s="79">
        <v>43</v>
      </c>
      <c r="D24" s="79">
        <v>71</v>
      </c>
      <c r="E24" s="79">
        <v>47</v>
      </c>
      <c r="F24" s="49">
        <f t="shared" si="0"/>
        <v>306</v>
      </c>
    </row>
    <row r="25" spans="1:6" s="45" customFormat="1" ht="12">
      <c r="A25" s="78">
        <v>2009</v>
      </c>
      <c r="B25" s="79">
        <v>192</v>
      </c>
      <c r="C25" s="79">
        <v>48</v>
      </c>
      <c r="D25" s="79">
        <v>69</v>
      </c>
      <c r="E25" s="79">
        <v>49</v>
      </c>
      <c r="F25" s="49">
        <f t="shared" si="0"/>
        <v>358</v>
      </c>
    </row>
    <row r="26" spans="1:6" s="45" customFormat="1" ht="12">
      <c r="A26" s="78">
        <v>2010</v>
      </c>
      <c r="B26" s="79">
        <v>186</v>
      </c>
      <c r="C26" s="79">
        <v>29</v>
      </c>
      <c r="D26" s="79">
        <v>88</v>
      </c>
      <c r="E26" s="79">
        <v>38</v>
      </c>
      <c r="F26" s="49">
        <f t="shared" si="0"/>
        <v>341</v>
      </c>
    </row>
    <row r="27" spans="1:6" s="45" customFormat="1" ht="12">
      <c r="A27" s="78">
        <v>2011</v>
      </c>
      <c r="B27" s="79">
        <v>187</v>
      </c>
      <c r="C27" s="79">
        <v>31</v>
      </c>
      <c r="D27" s="79">
        <v>79</v>
      </c>
      <c r="E27" s="79">
        <v>49</v>
      </c>
      <c r="F27" s="49">
        <f t="shared" si="0"/>
        <v>346</v>
      </c>
    </row>
    <row r="28" spans="1:6" s="45" customFormat="1" ht="12">
      <c r="A28" s="78">
        <v>2012</v>
      </c>
      <c r="B28" s="79">
        <v>211</v>
      </c>
      <c r="C28" s="79">
        <v>43</v>
      </c>
      <c r="D28" s="79">
        <v>77</v>
      </c>
      <c r="E28" s="79">
        <v>56</v>
      </c>
      <c r="F28" s="49">
        <f t="shared" si="0"/>
        <v>387</v>
      </c>
    </row>
    <row r="29" spans="1:6" s="45" customFormat="1" ht="12">
      <c r="A29" s="78">
        <v>2013</v>
      </c>
      <c r="B29" s="79">
        <v>218</v>
      </c>
      <c r="C29" s="79">
        <v>42</v>
      </c>
      <c r="D29" s="79">
        <v>80</v>
      </c>
      <c r="E29" s="79">
        <v>51</v>
      </c>
      <c r="F29" s="49">
        <f t="shared" ref="F29:F30" si="1">SUM(B29:E29)</f>
        <v>391</v>
      </c>
    </row>
    <row r="30" spans="1:6" s="45" customFormat="1" ht="12">
      <c r="A30" s="78">
        <v>2014</v>
      </c>
      <c r="B30" s="79">
        <v>220</v>
      </c>
      <c r="C30" s="79">
        <v>44</v>
      </c>
      <c r="D30" s="79">
        <v>74</v>
      </c>
      <c r="E30" s="79">
        <v>44</v>
      </c>
      <c r="F30" s="49">
        <f t="shared" si="1"/>
        <v>382</v>
      </c>
    </row>
    <row r="31" spans="1:6" s="45" customFormat="1" ht="12">
      <c r="A31" s="78">
        <v>2015</v>
      </c>
      <c r="B31" s="79">
        <v>221</v>
      </c>
      <c r="C31" s="79">
        <v>37</v>
      </c>
      <c r="D31" s="79">
        <v>94</v>
      </c>
      <c r="E31" s="79">
        <v>54</v>
      </c>
      <c r="F31" s="49">
        <f t="shared" ref="F31" si="2">SUM(B31:E31)</f>
        <v>406</v>
      </c>
    </row>
    <row r="32" spans="1:6">
      <c r="A32" s="81"/>
      <c r="B32" s="82"/>
      <c r="C32" s="82"/>
      <c r="D32" s="82"/>
      <c r="E32" s="82"/>
      <c r="F32" s="82"/>
    </row>
    <row r="33" spans="1:6">
      <c r="A33" s="81"/>
      <c r="B33" s="82"/>
      <c r="C33" s="82"/>
      <c r="D33" s="82"/>
      <c r="E33" s="82"/>
      <c r="F33" s="82"/>
    </row>
    <row r="34" spans="1:6" s="44" customFormat="1" ht="12">
      <c r="A34" s="47" t="s">
        <v>63</v>
      </c>
      <c r="B34" s="49" t="s">
        <v>18</v>
      </c>
      <c r="C34" s="49" t="s">
        <v>21</v>
      </c>
      <c r="D34" s="49" t="s">
        <v>34</v>
      </c>
      <c r="E34" s="49" t="s">
        <v>19</v>
      </c>
      <c r="F34" s="49" t="s">
        <v>33</v>
      </c>
    </row>
    <row r="35" spans="1:6" s="45" customFormat="1" ht="12">
      <c r="A35" s="78">
        <v>1992</v>
      </c>
      <c r="B35" s="80">
        <f>B8/filmsort!B25*100</f>
        <v>56.886227544910184</v>
      </c>
      <c r="C35" s="80">
        <f>C8/filmsort!C25*100</f>
        <v>28.099173553719009</v>
      </c>
      <c r="D35" s="80">
        <f>D8/(filmsort!D25+filmsort!E25)*100</f>
        <v>67.164179104477611</v>
      </c>
      <c r="E35" s="80">
        <f>E8/filmsort!F25*100</f>
        <v>77.142857142857153</v>
      </c>
      <c r="F35" s="83">
        <f>F8/filmsort!G25*100</f>
        <v>51.538461538461533</v>
      </c>
    </row>
    <row r="36" spans="1:6" s="45" customFormat="1" ht="12">
      <c r="A36" s="78">
        <v>1993</v>
      </c>
      <c r="B36" s="80">
        <f>B9/filmsort!B26*100</f>
        <v>65.384615384615387</v>
      </c>
      <c r="C36" s="80">
        <f>C9/filmsort!C26*100</f>
        <v>26.47058823529412</v>
      </c>
      <c r="D36" s="80">
        <f>D9/(filmsort!D26+filmsort!E26)*100</f>
        <v>74.545454545454547</v>
      </c>
      <c r="E36" s="80">
        <f>E9/filmsort!F26*100</f>
        <v>79.166666666666657</v>
      </c>
      <c r="F36" s="83">
        <f>F9/filmsort!G26*100</f>
        <v>54.936708860759495</v>
      </c>
    </row>
    <row r="37" spans="1:6" s="45" customFormat="1" ht="12">
      <c r="A37" s="78">
        <v>1994</v>
      </c>
      <c r="B37" s="80">
        <f>B10/filmsort!B27*100</f>
        <v>59.589041095890416</v>
      </c>
      <c r="C37" s="80">
        <f>C10/filmsort!C27*100</f>
        <v>22.448979591836736</v>
      </c>
      <c r="D37" s="80">
        <f>D10/(filmsort!D27+filmsort!E27)*100</f>
        <v>75</v>
      </c>
      <c r="E37" s="80">
        <f>E10/filmsort!F27*100</f>
        <v>89.0625</v>
      </c>
      <c r="F37" s="83">
        <f>F10/filmsort!G27*100</f>
        <v>52.811735941320293</v>
      </c>
    </row>
    <row r="38" spans="1:6" s="45" customFormat="1" ht="12">
      <c r="A38" s="78">
        <v>1995</v>
      </c>
      <c r="B38" s="80">
        <f>B11/filmsort!B28*100</f>
        <v>62.68656716417911</v>
      </c>
      <c r="C38" s="80">
        <f>C11/filmsort!C28*100</f>
        <v>29.323308270676691</v>
      </c>
      <c r="D38" s="80">
        <f>D11/(filmsort!D28+filmsort!E28)*100</f>
        <v>67.1875</v>
      </c>
      <c r="E38" s="80">
        <f>E11/filmsort!F28*100</f>
        <v>81.395348837209298</v>
      </c>
      <c r="F38" s="83">
        <f>F11/filmsort!G28*100</f>
        <v>53.743315508021396</v>
      </c>
    </row>
    <row r="39" spans="1:6" s="44" customFormat="1" ht="12">
      <c r="A39" s="78">
        <v>1996</v>
      </c>
      <c r="B39" s="80">
        <f>B12/filmsort!B29*100</f>
        <v>68.387096774193552</v>
      </c>
      <c r="C39" s="80">
        <f>C12/filmsort!C29*100</f>
        <v>23.404255319148938</v>
      </c>
      <c r="D39" s="80">
        <f>D12/(filmsort!D29+filmsort!E29)*100</f>
        <v>77.58620689655173</v>
      </c>
      <c r="E39" s="80">
        <f>E12/filmsort!F29*100</f>
        <v>91.111111111111114</v>
      </c>
      <c r="F39" s="83">
        <f>F12/filmsort!G29*100</f>
        <v>56.390977443609025</v>
      </c>
    </row>
    <row r="40" spans="1:6" s="46" customFormat="1" ht="12">
      <c r="A40" s="78">
        <v>1997</v>
      </c>
      <c r="B40" s="80">
        <f>B13/filmsort!B30*100</f>
        <v>61.142857142857146</v>
      </c>
      <c r="C40" s="80">
        <f>C13/filmsort!C30*100</f>
        <v>27.659574468085108</v>
      </c>
      <c r="D40" s="80">
        <f>D13/(filmsort!D30+filmsort!E30)*100</f>
        <v>75.757575757575751</v>
      </c>
      <c r="E40" s="80">
        <f>E13/filmsort!F30*100</f>
        <v>82.051282051282044</v>
      </c>
      <c r="F40" s="83">
        <f>F13/filmsort!G30*100</f>
        <v>54.156769596199524</v>
      </c>
    </row>
    <row r="41" spans="1:6" s="45" customFormat="1" ht="12">
      <c r="A41" s="78">
        <v>1998</v>
      </c>
      <c r="B41" s="80">
        <f>B14/filmsort!B31*100</f>
        <v>65.517241379310349</v>
      </c>
      <c r="C41" s="80">
        <f>C14/filmsort!C31*100</f>
        <v>25.925925925925924</v>
      </c>
      <c r="D41" s="80">
        <f>D14/(filmsort!D31+filmsort!E31)*100</f>
        <v>68.817204301075279</v>
      </c>
      <c r="E41" s="80">
        <f>E14/filmsort!F31*100</f>
        <v>76.923076923076934</v>
      </c>
      <c r="F41" s="83">
        <f>F14/filmsort!G31*100</f>
        <v>52.747252747252752</v>
      </c>
    </row>
    <row r="42" spans="1:6" s="45" customFormat="1" ht="12">
      <c r="A42" s="78">
        <v>1999</v>
      </c>
      <c r="B42" s="80">
        <f>B15/filmsort!B32*100</f>
        <v>67.661691542288565</v>
      </c>
      <c r="C42" s="80">
        <f>C15/filmsort!C32*100</f>
        <v>23.076923076923077</v>
      </c>
      <c r="D42" s="80">
        <f>D15/(filmsort!D32+filmsort!E32)*100</f>
        <v>75.531914893617028</v>
      </c>
      <c r="E42" s="80">
        <f>E15/filmsort!F32*100</f>
        <v>89.473684210526315</v>
      </c>
      <c r="F42" s="83">
        <f>F15/filmsort!G32*100</f>
        <v>56.17977528089888</v>
      </c>
    </row>
    <row r="43" spans="1:6" s="45" customFormat="1" ht="12">
      <c r="A43" s="78">
        <v>2000</v>
      </c>
      <c r="B43" s="80">
        <f>B16/filmsort!B33*100</f>
        <v>72.857142857142847</v>
      </c>
      <c r="C43" s="80">
        <f>C16/filmsort!C33*100</f>
        <v>24.456521739130434</v>
      </c>
      <c r="D43" s="80">
        <f>D16/(filmsort!D33+filmsort!E33)*100</f>
        <v>73.86363636363636</v>
      </c>
      <c r="E43" s="80">
        <f>E16/filmsort!F33*100</f>
        <v>86</v>
      </c>
      <c r="F43" s="83">
        <f>F16/filmsort!G33*100</f>
        <v>57.518796992481199</v>
      </c>
    </row>
    <row r="44" spans="1:6" s="45" customFormat="1" ht="12">
      <c r="A44" s="78">
        <v>2001</v>
      </c>
      <c r="B44" s="80">
        <f>B17/filmsort!B34*100</f>
        <v>73.658536585365852</v>
      </c>
      <c r="C44" s="80">
        <f>C17/filmsort!C34*100</f>
        <v>27.388535031847134</v>
      </c>
      <c r="D44" s="80">
        <f>D17/(filmsort!D34+filmsort!E34)*100</f>
        <v>64.197530864197532</v>
      </c>
      <c r="E44" s="80">
        <f>E17/filmsort!F34*100</f>
        <v>81.967213114754102</v>
      </c>
      <c r="F44" s="83">
        <f>F17/filmsort!G34*100</f>
        <v>58.730158730158735</v>
      </c>
    </row>
    <row r="45" spans="1:6" s="45" customFormat="1" ht="12">
      <c r="A45" s="78">
        <v>2002</v>
      </c>
      <c r="B45" s="80">
        <f>B18/filmsort!B35*100</f>
        <v>70.192307692307693</v>
      </c>
      <c r="C45" s="80">
        <f>C18/filmsort!C35*100</f>
        <v>18.367346938775512</v>
      </c>
      <c r="D45" s="80">
        <f>D18/(filmsort!D35+filmsort!E35)*100</f>
        <v>81.333333333333329</v>
      </c>
      <c r="E45" s="80">
        <f>E18/filmsort!F35*100</f>
        <v>77.192982456140342</v>
      </c>
      <c r="F45" s="83">
        <f>F18/filmsort!G35*100</f>
        <v>57.084188911704317</v>
      </c>
    </row>
    <row r="46" spans="1:6" s="45" customFormat="1" ht="12">
      <c r="A46" s="78">
        <v>2003</v>
      </c>
      <c r="B46" s="80">
        <f>B19/filmsort!B36*100</f>
        <v>71.428571428571431</v>
      </c>
      <c r="C46" s="80">
        <f>C19/filmsort!C36*100</f>
        <v>21.935483870967744</v>
      </c>
      <c r="D46" s="80">
        <f>D19/(filmsort!D36+filmsort!E36)*100</f>
        <v>76.31578947368422</v>
      </c>
      <c r="E46" s="80">
        <f>E19/filmsort!F36*100</f>
        <v>88.52459016393442</v>
      </c>
      <c r="F46" s="83">
        <f>F19/filmsort!G36*100</f>
        <v>59.13555992141454</v>
      </c>
    </row>
    <row r="47" spans="1:6" s="45" customFormat="1" ht="12">
      <c r="A47" s="78">
        <v>2004</v>
      </c>
      <c r="B47" s="80">
        <f>B20/filmsort!B37*100</f>
        <v>70.588235294117652</v>
      </c>
      <c r="C47" s="80">
        <f>C20/filmsort!C37*100</f>
        <v>29.585798816568047</v>
      </c>
      <c r="D47" s="80">
        <f>D20/(filmsort!D37+filmsort!E37)*100</f>
        <v>74.074074074074076</v>
      </c>
      <c r="E47" s="80">
        <f>E20/filmsort!F37*100</f>
        <v>95.774647887323937</v>
      </c>
      <c r="F47" s="83">
        <f>F20/filmsort!G37*100</f>
        <v>61.896243291592121</v>
      </c>
    </row>
    <row r="48" spans="1:6" s="45" customFormat="1" ht="12">
      <c r="A48" s="78">
        <v>2005</v>
      </c>
      <c r="B48" s="80">
        <f>B21/filmsort!B38*100</f>
        <v>66.666666666666657</v>
      </c>
      <c r="C48" s="80">
        <f>C21/filmsort!C38*100</f>
        <v>31.543624161073826</v>
      </c>
      <c r="D48" s="80">
        <f>D21/(filmsort!D38+filmsort!E38)*100</f>
        <v>74.528301886792448</v>
      </c>
      <c r="E48" s="80">
        <f>E21/filmsort!F38*100</f>
        <v>82.758620689655174</v>
      </c>
      <c r="F48" s="83">
        <f>F21/filmsort!G38*100</f>
        <v>60.363636363636367</v>
      </c>
    </row>
    <row r="49" spans="1:6" s="45" customFormat="1" ht="12">
      <c r="A49" s="78">
        <v>2006</v>
      </c>
      <c r="B49" s="80">
        <f>B22/filmsort!B39*100</f>
        <v>66.11570247933885</v>
      </c>
      <c r="C49" s="80">
        <f>C22/filmsort!C39*100</f>
        <v>25.287356321839084</v>
      </c>
      <c r="D49" s="80">
        <f>D22/(filmsort!D39+filmsort!E39)*100</f>
        <v>66.666666666666657</v>
      </c>
      <c r="E49" s="80">
        <f>E22/filmsort!F39*100</f>
        <v>86.764705882352942</v>
      </c>
      <c r="F49" s="83">
        <f>F22/filmsort!G39*100</f>
        <v>56.536502546689306</v>
      </c>
    </row>
    <row r="50" spans="1:6" s="45" customFormat="1" ht="12">
      <c r="A50" s="78">
        <v>2007</v>
      </c>
      <c r="B50" s="80">
        <f>B23/filmsort!B40*100</f>
        <v>66.030534351145036</v>
      </c>
      <c r="C50" s="80">
        <f>C23/filmsort!C40*100</f>
        <v>20.114942528735632</v>
      </c>
      <c r="D50" s="80">
        <f>D23/(filmsort!D40+filmsort!E40)*100</f>
        <v>70.886075949367083</v>
      </c>
      <c r="E50" s="80">
        <f>E23/filmsort!F40*100</f>
        <v>89.65517241379311</v>
      </c>
      <c r="F50" s="83">
        <f>F23/filmsort!G40*100</f>
        <v>55.148342059336819</v>
      </c>
    </row>
    <row r="51" spans="1:6" s="45" customFormat="1" ht="12">
      <c r="A51" s="78">
        <v>2008</v>
      </c>
      <c r="B51" s="80">
        <f>B24/filmsort!B41*100</f>
        <v>60.416666666666664</v>
      </c>
      <c r="C51" s="80">
        <f>C24/filmsort!C41*100</f>
        <v>27.741935483870968</v>
      </c>
      <c r="D51" s="80">
        <f>D24/(filmsort!D41+filmsort!E41)*100</f>
        <v>71.717171717171709</v>
      </c>
      <c r="E51" s="80">
        <f>E24/filmsort!F41*100</f>
        <v>77.049180327868854</v>
      </c>
      <c r="F51" s="83">
        <f>F24/filmsort!G41*100</f>
        <v>55.135135135135137</v>
      </c>
    </row>
    <row r="52" spans="1:6" s="45" customFormat="1" ht="12">
      <c r="A52" s="78">
        <v>2009</v>
      </c>
      <c r="B52" s="80">
        <f>B25/filmsort!B42*100</f>
        <v>71.111111111111114</v>
      </c>
      <c r="C52" s="80">
        <f>C25/filmsort!C42*100</f>
        <v>29.447852760736197</v>
      </c>
      <c r="D52" s="80">
        <f>D25/(filmsort!D42+filmsort!E42)*100</f>
        <v>71.134020618556704</v>
      </c>
      <c r="E52" s="80">
        <f>E25/filmsort!F42*100</f>
        <v>84.482758620689651</v>
      </c>
      <c r="F52" s="83">
        <f>F25/filmsort!G42*100</f>
        <v>60.884353741496597</v>
      </c>
    </row>
    <row r="53" spans="1:6" s="45" customFormat="1" ht="12">
      <c r="A53" s="78">
        <v>2010</v>
      </c>
      <c r="B53" s="80">
        <f>B26/filmsort!B43*100</f>
        <v>68.382352941176478</v>
      </c>
      <c r="C53" s="80">
        <f>C26/filmsort!C43*100</f>
        <v>20.138888888888889</v>
      </c>
      <c r="D53" s="80">
        <f>D26/(filmsort!D43+filmsort!E43)*100</f>
        <v>73.333333333333329</v>
      </c>
      <c r="E53" s="80">
        <f>E26/filmsort!F43*100</f>
        <v>88.372093023255815</v>
      </c>
      <c r="F53" s="83">
        <f>F26/filmsort!G43*100</f>
        <v>58.894645941278071</v>
      </c>
    </row>
    <row r="54" spans="1:6" s="45" customFormat="1" ht="12">
      <c r="A54" s="78">
        <v>2011</v>
      </c>
      <c r="B54" s="80">
        <f>B27/filmsort!B44*100</f>
        <v>64.705882352941174</v>
      </c>
      <c r="C54" s="80">
        <f>C27/filmsort!C44*100</f>
        <v>22.302158273381295</v>
      </c>
      <c r="D54" s="80">
        <f>D27/(filmsort!D44+filmsort!E44)*100</f>
        <v>71.818181818181813</v>
      </c>
      <c r="E54" s="80">
        <f>E27/filmsort!F44*100</f>
        <v>87.5</v>
      </c>
      <c r="F54" s="83">
        <f>F27/filmsort!G44*100</f>
        <v>58.249158249158249</v>
      </c>
    </row>
    <row r="55" spans="1:6" s="45" customFormat="1" ht="12">
      <c r="A55" s="78">
        <v>2012</v>
      </c>
      <c r="B55" s="80">
        <f>B28/filmsort!B45*100</f>
        <v>70.333333333333343</v>
      </c>
      <c r="C55" s="80">
        <f>C28/filmsort!C45*100</f>
        <v>28.859060402684566</v>
      </c>
      <c r="D55" s="80">
        <f>D28/(filmsort!D45+filmsort!E45)*100</f>
        <v>77</v>
      </c>
      <c r="E55" s="80">
        <f>E28/filmsort!F45*100</f>
        <v>84.848484848484844</v>
      </c>
      <c r="F55" s="83">
        <f>F28/filmsort!G45*100</f>
        <v>62.926829268292686</v>
      </c>
    </row>
    <row r="56" spans="1:6" s="45" customFormat="1" ht="12">
      <c r="A56" s="78">
        <v>2013</v>
      </c>
      <c r="B56" s="80">
        <f>B29/filmsort!B46*100</f>
        <v>66.060606060606062</v>
      </c>
      <c r="C56" s="80">
        <f>C29/filmsort!C46*100</f>
        <v>27.631578947368425</v>
      </c>
      <c r="D56" s="80">
        <f>D29/(filmsort!D46+filmsort!E46)*100</f>
        <v>76.19047619047619</v>
      </c>
      <c r="E56" s="80">
        <f>E29/filmsort!F46*100</f>
        <v>76.119402985074629</v>
      </c>
      <c r="F56" s="83">
        <f>F29/filmsort!G46*100</f>
        <v>59.785932721712541</v>
      </c>
    </row>
    <row r="57" spans="1:6" s="45" customFormat="1" ht="12">
      <c r="A57" s="78">
        <v>2014</v>
      </c>
      <c r="B57" s="80">
        <f>B30/filmsort!B47*100</f>
        <v>64.139941690962104</v>
      </c>
      <c r="C57" s="80">
        <f>C30/filmsort!C47*100</f>
        <v>29.530201342281881</v>
      </c>
      <c r="D57" s="80">
        <f>D30/(filmsort!D47+filmsort!E47)*100</f>
        <v>70.476190476190482</v>
      </c>
      <c r="E57" s="80">
        <f>E30/filmsort!F47*100</f>
        <v>66.666666666666657</v>
      </c>
      <c r="F57" s="83">
        <f>F30/filmsort!G47*100</f>
        <v>57.616892911010552</v>
      </c>
    </row>
    <row r="58" spans="1:6" s="45" customFormat="1" ht="12">
      <c r="A58" s="78">
        <v>2015</v>
      </c>
      <c r="B58" s="80">
        <f>B31/filmsort!B48*100</f>
        <v>68.633540372670808</v>
      </c>
      <c r="C58" s="80">
        <f>C31/filmsort!C48*100</f>
        <v>26.24113475177305</v>
      </c>
      <c r="D58" s="80">
        <f>D31/(filmsort!D48+filmsort!E48)*100</f>
        <v>75.2</v>
      </c>
      <c r="E58" s="80">
        <f>E31/filmsort!F48*100</f>
        <v>81.818181818181827</v>
      </c>
      <c r="F58" s="83">
        <f>F31/filmsort!G48*100</f>
        <v>62.079510703363916</v>
      </c>
    </row>
    <row r="59" spans="1:6">
      <c r="A59" s="55"/>
    </row>
  </sheetData>
  <phoneticPr fontId="3"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80" orientation="landscape" r:id="rId1"/>
  <headerFooter alignWithMargins="0">
    <oddFooter>&amp;L&amp;"Arial,Gras italique"&amp;9&amp;G&amp;R&amp;"Arial,Gras italique"&amp;9Distribution</oddFooter>
  </headerFooter>
  <legacyDrawingHF r:id="rId2"/>
</worksheet>
</file>

<file path=xl/worksheets/sheet6.xml><?xml version="1.0" encoding="utf-8"?>
<worksheet xmlns="http://schemas.openxmlformats.org/spreadsheetml/2006/main" xmlns:r="http://schemas.openxmlformats.org/officeDocument/2006/relationships">
  <dimension ref="A1:N120"/>
  <sheetViews>
    <sheetView workbookViewId="0"/>
  </sheetViews>
  <sheetFormatPr baseColWidth="10" defaultRowHeight="12.75"/>
  <cols>
    <col min="1" max="1" width="14.85546875" style="41" customWidth="1"/>
    <col min="2" max="2" width="9" style="41" bestFit="1" customWidth="1"/>
    <col min="3" max="3" width="9.140625" style="41" bestFit="1" customWidth="1"/>
    <col min="4" max="4" width="8" style="41" bestFit="1" customWidth="1"/>
    <col min="5" max="5" width="10.28515625" style="41" bestFit="1" customWidth="1"/>
    <col min="6" max="6" width="12.28515625" style="41" bestFit="1" customWidth="1"/>
    <col min="7" max="7" width="6.5703125" style="41" bestFit="1" customWidth="1"/>
    <col min="8" max="8" width="10.140625" style="41" bestFit="1" customWidth="1"/>
    <col min="9" max="9" width="7.42578125" style="41" bestFit="1" customWidth="1"/>
    <col min="10" max="10" width="7" style="41" bestFit="1" customWidth="1"/>
    <col min="11" max="12" width="6.5703125" style="41" bestFit="1" customWidth="1"/>
    <col min="13" max="16384" width="11.42578125" style="41"/>
  </cols>
  <sheetData>
    <row r="1" spans="1:12" s="21" customFormat="1">
      <c r="B1" s="25"/>
      <c r="C1" s="25"/>
      <c r="D1" s="25"/>
      <c r="E1" s="25"/>
      <c r="F1" s="25"/>
      <c r="G1" s="25"/>
      <c r="H1" s="25"/>
      <c r="I1" s="25"/>
      <c r="J1" s="25"/>
      <c r="K1" s="25"/>
      <c r="L1" s="25"/>
    </row>
    <row r="2" spans="1:12" s="27" customFormat="1">
      <c r="A2" s="24" t="s">
        <v>123</v>
      </c>
      <c r="B2" s="26"/>
      <c r="C2" s="26"/>
      <c r="D2" s="26"/>
      <c r="E2" s="26"/>
      <c r="F2" s="26"/>
      <c r="G2" s="26"/>
      <c r="H2" s="26"/>
      <c r="I2" s="26"/>
      <c r="J2" s="26"/>
      <c r="K2" s="26"/>
      <c r="L2" s="26"/>
    </row>
    <row r="3" spans="1:12" s="21" customFormat="1">
      <c r="B3" s="25"/>
      <c r="C3" s="25"/>
      <c r="D3" s="25"/>
      <c r="E3" s="25"/>
      <c r="F3" s="25"/>
      <c r="G3" s="25"/>
      <c r="H3" s="25"/>
      <c r="I3" s="25"/>
      <c r="J3" s="25"/>
      <c r="K3" s="25"/>
      <c r="L3" s="25"/>
    </row>
    <row r="4" spans="1:12" s="21" customFormat="1">
      <c r="B4" s="25"/>
      <c r="C4" s="25"/>
      <c r="D4" s="25"/>
      <c r="E4" s="25"/>
      <c r="F4" s="25"/>
      <c r="G4" s="25"/>
      <c r="H4" s="25"/>
      <c r="I4" s="25"/>
      <c r="J4" s="25"/>
      <c r="K4" s="25"/>
      <c r="L4" s="25"/>
    </row>
    <row r="5" spans="1:12">
      <c r="A5" s="40" t="s">
        <v>88</v>
      </c>
      <c r="B5" s="40"/>
      <c r="C5" s="40"/>
      <c r="D5" s="40"/>
      <c r="E5" s="40"/>
      <c r="F5" s="40"/>
    </row>
    <row r="6" spans="1:12" ht="3" customHeight="1">
      <c r="A6" s="40"/>
      <c r="B6" s="40"/>
      <c r="C6" s="40"/>
      <c r="D6" s="40"/>
      <c r="E6" s="40"/>
      <c r="F6" s="40"/>
    </row>
    <row r="7" spans="1:12" s="84" customFormat="1" ht="24">
      <c r="A7" s="86" t="s">
        <v>18</v>
      </c>
      <c r="B7" s="85" t="s">
        <v>35</v>
      </c>
      <c r="C7" s="85" t="s">
        <v>36</v>
      </c>
      <c r="D7" s="85" t="s">
        <v>37</v>
      </c>
      <c r="E7" s="85" t="s">
        <v>38</v>
      </c>
      <c r="F7" s="85" t="s">
        <v>39</v>
      </c>
      <c r="G7" s="85" t="s">
        <v>40</v>
      </c>
      <c r="H7" s="85" t="s">
        <v>41</v>
      </c>
      <c r="I7" s="85" t="s">
        <v>42</v>
      </c>
      <c r="J7" s="85" t="s">
        <v>43</v>
      </c>
      <c r="K7" s="85" t="s">
        <v>44</v>
      </c>
      <c r="L7" s="85" t="s">
        <v>33</v>
      </c>
    </row>
    <row r="8" spans="1:12" s="42" customFormat="1" ht="12">
      <c r="A8" s="78">
        <v>1996</v>
      </c>
      <c r="B8" s="48">
        <v>2</v>
      </c>
      <c r="C8" s="48">
        <v>6</v>
      </c>
      <c r="D8" s="48">
        <v>48</v>
      </c>
      <c r="E8" s="48">
        <v>65</v>
      </c>
      <c r="F8" s="48">
        <v>7</v>
      </c>
      <c r="G8" s="48">
        <v>17</v>
      </c>
      <c r="H8" s="48">
        <v>4</v>
      </c>
      <c r="I8" s="48"/>
      <c r="J8" s="48">
        <v>3</v>
      </c>
      <c r="K8" s="48">
        <v>3</v>
      </c>
      <c r="L8" s="47">
        <f>SUM(B8:K8)</f>
        <v>155</v>
      </c>
    </row>
    <row r="9" spans="1:12" s="42" customFormat="1" ht="12">
      <c r="A9" s="78">
        <v>1997</v>
      </c>
      <c r="B9" s="48">
        <v>1</v>
      </c>
      <c r="C9" s="48">
        <v>4</v>
      </c>
      <c r="D9" s="48">
        <v>58</v>
      </c>
      <c r="E9" s="48">
        <v>63</v>
      </c>
      <c r="F9" s="48">
        <v>17</v>
      </c>
      <c r="G9" s="48">
        <v>19</v>
      </c>
      <c r="H9" s="48">
        <v>5</v>
      </c>
      <c r="I9" s="48">
        <v>1</v>
      </c>
      <c r="J9" s="48">
        <v>7</v>
      </c>
      <c r="K9" s="48"/>
      <c r="L9" s="47">
        <f t="shared" ref="L9:L24" si="0">SUM(B9:K9)</f>
        <v>175</v>
      </c>
    </row>
    <row r="10" spans="1:12" s="42" customFormat="1" ht="12">
      <c r="A10" s="78">
        <v>1998</v>
      </c>
      <c r="B10" s="48">
        <v>1</v>
      </c>
      <c r="C10" s="48">
        <v>4</v>
      </c>
      <c r="D10" s="48">
        <v>49</v>
      </c>
      <c r="E10" s="48">
        <v>72</v>
      </c>
      <c r="F10" s="48">
        <v>14</v>
      </c>
      <c r="G10" s="48">
        <v>26</v>
      </c>
      <c r="H10" s="48">
        <v>1</v>
      </c>
      <c r="I10" s="48">
        <v>2</v>
      </c>
      <c r="J10" s="48">
        <v>4</v>
      </c>
      <c r="K10" s="48">
        <v>1</v>
      </c>
      <c r="L10" s="47">
        <f t="shared" si="0"/>
        <v>174</v>
      </c>
    </row>
    <row r="11" spans="1:12" s="42" customFormat="1" ht="12">
      <c r="A11" s="78">
        <v>1999</v>
      </c>
      <c r="B11" s="48">
        <v>3</v>
      </c>
      <c r="C11" s="48">
        <v>7</v>
      </c>
      <c r="D11" s="48">
        <v>73</v>
      </c>
      <c r="E11" s="48">
        <v>63</v>
      </c>
      <c r="F11" s="48">
        <v>8</v>
      </c>
      <c r="G11" s="48">
        <v>35</v>
      </c>
      <c r="H11" s="48">
        <v>3</v>
      </c>
      <c r="I11" s="48"/>
      <c r="J11" s="48">
        <v>9</v>
      </c>
      <c r="K11" s="48"/>
      <c r="L11" s="47">
        <f t="shared" si="0"/>
        <v>201</v>
      </c>
    </row>
    <row r="12" spans="1:12" s="42" customFormat="1" ht="12">
      <c r="A12" s="78">
        <v>2000</v>
      </c>
      <c r="B12" s="48">
        <v>4</v>
      </c>
      <c r="C12" s="48">
        <v>2</v>
      </c>
      <c r="D12" s="48">
        <v>49</v>
      </c>
      <c r="E12" s="48">
        <v>76</v>
      </c>
      <c r="F12" s="48">
        <v>21</v>
      </c>
      <c r="G12" s="48">
        <v>41</v>
      </c>
      <c r="H12" s="48">
        <v>2</v>
      </c>
      <c r="I12" s="48"/>
      <c r="J12" s="48">
        <v>11</v>
      </c>
      <c r="K12" s="48">
        <v>4</v>
      </c>
      <c r="L12" s="47">
        <f t="shared" si="0"/>
        <v>210</v>
      </c>
    </row>
    <row r="13" spans="1:12" s="42" customFormat="1" ht="12">
      <c r="A13" s="78">
        <v>2001</v>
      </c>
      <c r="B13" s="48">
        <v>2</v>
      </c>
      <c r="C13" s="48">
        <v>11</v>
      </c>
      <c r="D13" s="48">
        <v>50</v>
      </c>
      <c r="E13" s="48">
        <v>56</v>
      </c>
      <c r="F13" s="48">
        <v>28</v>
      </c>
      <c r="G13" s="48">
        <v>41</v>
      </c>
      <c r="H13" s="48">
        <v>4</v>
      </c>
      <c r="I13" s="48">
        <v>2</v>
      </c>
      <c r="J13" s="48">
        <v>10</v>
      </c>
      <c r="K13" s="48">
        <v>1</v>
      </c>
      <c r="L13" s="47">
        <f t="shared" si="0"/>
        <v>205</v>
      </c>
    </row>
    <row r="14" spans="1:12" s="42" customFormat="1" ht="12">
      <c r="A14" s="78">
        <v>2002</v>
      </c>
      <c r="B14" s="48">
        <v>3</v>
      </c>
      <c r="C14" s="48">
        <v>10</v>
      </c>
      <c r="D14" s="48">
        <v>45</v>
      </c>
      <c r="E14" s="48">
        <v>56</v>
      </c>
      <c r="F14" s="48">
        <v>28</v>
      </c>
      <c r="G14" s="48">
        <v>42</v>
      </c>
      <c r="H14" s="48">
        <v>1</v>
      </c>
      <c r="I14" s="48">
        <v>4</v>
      </c>
      <c r="J14" s="48">
        <v>14</v>
      </c>
      <c r="K14" s="48">
        <v>5</v>
      </c>
      <c r="L14" s="47">
        <f t="shared" si="0"/>
        <v>208</v>
      </c>
    </row>
    <row r="15" spans="1:12" s="42" customFormat="1" ht="12">
      <c r="A15" s="78">
        <v>2003</v>
      </c>
      <c r="B15" s="48">
        <v>7</v>
      </c>
      <c r="C15" s="48">
        <v>5</v>
      </c>
      <c r="D15" s="48">
        <v>49</v>
      </c>
      <c r="E15" s="48">
        <v>62</v>
      </c>
      <c r="F15" s="48">
        <v>26</v>
      </c>
      <c r="G15" s="48">
        <v>37</v>
      </c>
      <c r="H15" s="48">
        <v>5</v>
      </c>
      <c r="I15" s="48">
        <v>3</v>
      </c>
      <c r="J15" s="48">
        <v>18</v>
      </c>
      <c r="K15" s="48">
        <v>5</v>
      </c>
      <c r="L15" s="47">
        <f t="shared" si="0"/>
        <v>217</v>
      </c>
    </row>
    <row r="16" spans="1:12" s="42" customFormat="1" ht="12">
      <c r="A16" s="78">
        <v>2004</v>
      </c>
      <c r="B16" s="48">
        <v>4</v>
      </c>
      <c r="C16" s="48">
        <v>7</v>
      </c>
      <c r="D16" s="48">
        <v>55</v>
      </c>
      <c r="E16" s="48">
        <v>77</v>
      </c>
      <c r="F16" s="48">
        <v>42</v>
      </c>
      <c r="G16" s="48">
        <v>42</v>
      </c>
      <c r="H16" s="48">
        <v>1</v>
      </c>
      <c r="I16" s="48">
        <v>1</v>
      </c>
      <c r="J16" s="48">
        <v>7</v>
      </c>
      <c r="K16" s="48">
        <v>2</v>
      </c>
      <c r="L16" s="47">
        <f t="shared" si="0"/>
        <v>238</v>
      </c>
    </row>
    <row r="17" spans="1:12" s="42" customFormat="1" ht="12">
      <c r="A17" s="78">
        <v>2005</v>
      </c>
      <c r="B17" s="48">
        <v>3</v>
      </c>
      <c r="C17" s="48">
        <v>13</v>
      </c>
      <c r="D17" s="48">
        <v>66</v>
      </c>
      <c r="E17" s="48">
        <v>52</v>
      </c>
      <c r="F17" s="48">
        <v>35</v>
      </c>
      <c r="G17" s="48">
        <v>54</v>
      </c>
      <c r="H17" s="48"/>
      <c r="I17" s="48">
        <v>2</v>
      </c>
      <c r="J17" s="48">
        <v>9</v>
      </c>
      <c r="K17" s="48">
        <v>3</v>
      </c>
      <c r="L17" s="47">
        <f t="shared" si="0"/>
        <v>237</v>
      </c>
    </row>
    <row r="18" spans="1:12" s="43" customFormat="1" ht="12">
      <c r="A18" s="78">
        <v>2006</v>
      </c>
      <c r="B18" s="48">
        <v>7</v>
      </c>
      <c r="C18" s="48">
        <v>8</v>
      </c>
      <c r="D18" s="48">
        <v>64</v>
      </c>
      <c r="E18" s="48">
        <v>55</v>
      </c>
      <c r="F18" s="48">
        <v>32</v>
      </c>
      <c r="G18" s="48">
        <v>56</v>
      </c>
      <c r="H18" s="48">
        <v>4</v>
      </c>
      <c r="I18" s="48">
        <v>4</v>
      </c>
      <c r="J18" s="48">
        <v>10</v>
      </c>
      <c r="K18" s="48">
        <v>2</v>
      </c>
      <c r="L18" s="47">
        <f t="shared" si="0"/>
        <v>242</v>
      </c>
    </row>
    <row r="19" spans="1:12" s="42" customFormat="1" ht="12">
      <c r="A19" s="78">
        <v>2007</v>
      </c>
      <c r="B19" s="48">
        <v>6</v>
      </c>
      <c r="C19" s="48">
        <v>3</v>
      </c>
      <c r="D19" s="48">
        <v>47</v>
      </c>
      <c r="E19" s="48">
        <v>43</v>
      </c>
      <c r="F19" s="48">
        <v>42</v>
      </c>
      <c r="G19" s="48">
        <v>84</v>
      </c>
      <c r="H19" s="48">
        <v>4</v>
      </c>
      <c r="I19" s="48">
        <v>1</v>
      </c>
      <c r="J19" s="48">
        <v>24</v>
      </c>
      <c r="K19" s="48">
        <v>8</v>
      </c>
      <c r="L19" s="47">
        <f t="shared" si="0"/>
        <v>262</v>
      </c>
    </row>
    <row r="20" spans="1:12" s="45" customFormat="1" ht="12">
      <c r="A20" s="78">
        <v>2008</v>
      </c>
      <c r="B20" s="48">
        <v>5</v>
      </c>
      <c r="C20" s="48">
        <v>10</v>
      </c>
      <c r="D20" s="48">
        <v>54</v>
      </c>
      <c r="E20" s="48">
        <v>50</v>
      </c>
      <c r="F20" s="48">
        <v>34</v>
      </c>
      <c r="G20" s="48">
        <v>61</v>
      </c>
      <c r="H20" s="48">
        <v>3</v>
      </c>
      <c r="I20" s="48"/>
      <c r="J20" s="48">
        <v>21</v>
      </c>
      <c r="K20" s="48">
        <v>2</v>
      </c>
      <c r="L20" s="47">
        <f t="shared" si="0"/>
        <v>240</v>
      </c>
    </row>
    <row r="21" spans="1:12" s="45" customFormat="1" ht="12">
      <c r="A21" s="78">
        <v>2009</v>
      </c>
      <c r="B21" s="48">
        <v>9</v>
      </c>
      <c r="C21" s="48">
        <v>6</v>
      </c>
      <c r="D21" s="48">
        <v>64</v>
      </c>
      <c r="E21" s="48">
        <v>51</v>
      </c>
      <c r="F21" s="48">
        <v>46</v>
      </c>
      <c r="G21" s="48">
        <v>76</v>
      </c>
      <c r="H21" s="48">
        <v>4</v>
      </c>
      <c r="I21" s="48"/>
      <c r="J21" s="48">
        <v>14</v>
      </c>
      <c r="K21" s="48"/>
      <c r="L21" s="47">
        <f t="shared" si="0"/>
        <v>270</v>
      </c>
    </row>
    <row r="22" spans="1:12" s="45" customFormat="1" ht="12">
      <c r="A22" s="78">
        <v>2010</v>
      </c>
      <c r="B22" s="48">
        <v>7</v>
      </c>
      <c r="C22" s="48">
        <v>5</v>
      </c>
      <c r="D22" s="48">
        <v>58</v>
      </c>
      <c r="E22" s="48">
        <v>61</v>
      </c>
      <c r="F22" s="48">
        <v>52</v>
      </c>
      <c r="G22" s="48">
        <v>66</v>
      </c>
      <c r="H22" s="48">
        <v>6</v>
      </c>
      <c r="I22" s="48">
        <v>1</v>
      </c>
      <c r="J22" s="48">
        <v>16</v>
      </c>
      <c r="K22" s="48"/>
      <c r="L22" s="47">
        <f t="shared" si="0"/>
        <v>272</v>
      </c>
    </row>
    <row r="23" spans="1:12" s="45" customFormat="1" ht="12">
      <c r="A23" s="78">
        <v>2011</v>
      </c>
      <c r="B23" s="48">
        <v>8</v>
      </c>
      <c r="C23" s="48">
        <v>9</v>
      </c>
      <c r="D23" s="48">
        <v>61</v>
      </c>
      <c r="E23" s="48">
        <v>60</v>
      </c>
      <c r="F23" s="48">
        <v>54</v>
      </c>
      <c r="G23" s="48">
        <v>77</v>
      </c>
      <c r="H23" s="48">
        <v>4</v>
      </c>
      <c r="I23" s="48">
        <v>1</v>
      </c>
      <c r="J23" s="48">
        <v>14</v>
      </c>
      <c r="K23" s="48">
        <v>1</v>
      </c>
      <c r="L23" s="47">
        <f t="shared" si="0"/>
        <v>289</v>
      </c>
    </row>
    <row r="24" spans="1:12" s="45" customFormat="1" ht="12">
      <c r="A24" s="78">
        <v>2012</v>
      </c>
      <c r="B24" s="48">
        <v>9</v>
      </c>
      <c r="C24" s="48">
        <v>3</v>
      </c>
      <c r="D24" s="48">
        <v>65</v>
      </c>
      <c r="E24" s="48">
        <v>31</v>
      </c>
      <c r="F24" s="48">
        <v>64</v>
      </c>
      <c r="G24" s="48">
        <v>101</v>
      </c>
      <c r="H24" s="48">
        <v>5</v>
      </c>
      <c r="I24" s="48">
        <v>2</v>
      </c>
      <c r="J24" s="48">
        <v>18</v>
      </c>
      <c r="K24" s="48">
        <v>2</v>
      </c>
      <c r="L24" s="47">
        <f t="shared" si="0"/>
        <v>300</v>
      </c>
    </row>
    <row r="25" spans="1:12" s="45" customFormat="1" ht="12">
      <c r="A25" s="78">
        <v>2013</v>
      </c>
      <c r="B25" s="48">
        <v>9</v>
      </c>
      <c r="C25" s="48">
        <v>3</v>
      </c>
      <c r="D25" s="48">
        <v>74</v>
      </c>
      <c r="E25" s="48">
        <v>47</v>
      </c>
      <c r="F25" s="48">
        <v>61</v>
      </c>
      <c r="G25" s="48">
        <v>103</v>
      </c>
      <c r="H25" s="48">
        <v>7</v>
      </c>
      <c r="I25" s="48">
        <v>1</v>
      </c>
      <c r="J25" s="48">
        <v>25</v>
      </c>
      <c r="K25" s="48"/>
      <c r="L25" s="47">
        <f t="shared" ref="L25:L26" si="1">SUM(B25:K25)</f>
        <v>330</v>
      </c>
    </row>
    <row r="26" spans="1:12" s="45" customFormat="1" ht="12">
      <c r="A26" s="78">
        <v>2014</v>
      </c>
      <c r="B26" s="48">
        <v>6</v>
      </c>
      <c r="C26" s="48">
        <v>3</v>
      </c>
      <c r="D26" s="48">
        <v>66</v>
      </c>
      <c r="E26" s="48">
        <v>46</v>
      </c>
      <c r="F26" s="48">
        <v>72</v>
      </c>
      <c r="G26" s="48">
        <v>110</v>
      </c>
      <c r="H26" s="48">
        <v>8</v>
      </c>
      <c r="I26" s="48"/>
      <c r="J26" s="48">
        <v>21</v>
      </c>
      <c r="K26" s="48">
        <v>11</v>
      </c>
      <c r="L26" s="47">
        <f t="shared" si="1"/>
        <v>343</v>
      </c>
    </row>
    <row r="27" spans="1:12" s="45" customFormat="1" ht="12">
      <c r="A27" s="78">
        <v>2015</v>
      </c>
      <c r="B27" s="48">
        <v>11</v>
      </c>
      <c r="C27" s="48">
        <v>3</v>
      </c>
      <c r="D27" s="48">
        <v>43</v>
      </c>
      <c r="E27" s="48">
        <v>42</v>
      </c>
      <c r="F27" s="48">
        <v>70</v>
      </c>
      <c r="G27" s="48">
        <v>117</v>
      </c>
      <c r="H27" s="48">
        <v>7</v>
      </c>
      <c r="I27" s="48"/>
      <c r="J27" s="48">
        <v>25</v>
      </c>
      <c r="K27" s="48">
        <v>4</v>
      </c>
      <c r="L27" s="47">
        <f t="shared" ref="L27" si="2">SUM(B27:K27)</f>
        <v>322</v>
      </c>
    </row>
    <row r="28" spans="1:12" s="45" customFormat="1" ht="12">
      <c r="A28" s="81"/>
      <c r="B28" s="42"/>
      <c r="C28" s="42"/>
      <c r="D28" s="42"/>
      <c r="E28" s="42"/>
      <c r="F28" s="42"/>
      <c r="G28" s="42"/>
      <c r="H28" s="42"/>
      <c r="I28" s="42"/>
      <c r="J28" s="42"/>
      <c r="K28" s="42"/>
      <c r="L28" s="43"/>
    </row>
    <row r="29" spans="1:12" s="45" customFormat="1" ht="12">
      <c r="A29" s="81"/>
      <c r="B29" s="42"/>
      <c r="C29" s="42"/>
      <c r="D29" s="42"/>
      <c r="E29" s="42"/>
      <c r="F29" s="42"/>
      <c r="G29" s="42"/>
      <c r="H29" s="42"/>
      <c r="I29" s="42"/>
      <c r="J29" s="42"/>
      <c r="K29" s="42"/>
      <c r="L29" s="43"/>
    </row>
    <row r="30" spans="1:12" s="84" customFormat="1" ht="24">
      <c r="A30" s="86" t="s">
        <v>21</v>
      </c>
      <c r="B30" s="85" t="s">
        <v>35</v>
      </c>
      <c r="C30" s="85" t="s">
        <v>36</v>
      </c>
      <c r="D30" s="85" t="s">
        <v>37</v>
      </c>
      <c r="E30" s="85" t="s">
        <v>38</v>
      </c>
      <c r="F30" s="85" t="s">
        <v>39</v>
      </c>
      <c r="G30" s="85" t="s">
        <v>40</v>
      </c>
      <c r="H30" s="85" t="s">
        <v>41</v>
      </c>
      <c r="I30" s="85" t="s">
        <v>42</v>
      </c>
      <c r="J30" s="85" t="s">
        <v>43</v>
      </c>
      <c r="K30" s="85" t="s">
        <v>44</v>
      </c>
      <c r="L30" s="85" t="s">
        <v>33</v>
      </c>
    </row>
    <row r="31" spans="1:12" s="42" customFormat="1" ht="12">
      <c r="A31" s="78">
        <v>1996</v>
      </c>
      <c r="B31" s="48">
        <v>4</v>
      </c>
      <c r="C31" s="48">
        <v>27</v>
      </c>
      <c r="D31" s="48">
        <v>41</v>
      </c>
      <c r="E31" s="48">
        <v>24</v>
      </c>
      <c r="F31" s="48">
        <v>1</v>
      </c>
      <c r="G31" s="48">
        <v>15</v>
      </c>
      <c r="H31" s="48">
        <v>10</v>
      </c>
      <c r="I31" s="48"/>
      <c r="J31" s="48">
        <v>18</v>
      </c>
      <c r="K31" s="48">
        <v>1</v>
      </c>
      <c r="L31" s="47">
        <f>SUM(B31:K31)</f>
        <v>141</v>
      </c>
    </row>
    <row r="32" spans="1:12" s="42" customFormat="1" ht="12">
      <c r="A32" s="78">
        <v>1997</v>
      </c>
      <c r="B32" s="48">
        <v>4</v>
      </c>
      <c r="C32" s="48">
        <v>26</v>
      </c>
      <c r="D32" s="48">
        <v>44</v>
      </c>
      <c r="E32" s="48">
        <v>16</v>
      </c>
      <c r="F32" s="48">
        <v>4</v>
      </c>
      <c r="G32" s="48">
        <v>11</v>
      </c>
      <c r="H32" s="48">
        <v>13</v>
      </c>
      <c r="I32" s="48">
        <v>2</v>
      </c>
      <c r="J32" s="48">
        <v>21</v>
      </c>
      <c r="K32" s="48"/>
      <c r="L32" s="47">
        <f t="shared" ref="L32:L47" si="3">SUM(B32:K32)</f>
        <v>141</v>
      </c>
    </row>
    <row r="33" spans="1:12" s="42" customFormat="1" ht="12">
      <c r="A33" s="78">
        <v>1998</v>
      </c>
      <c r="B33" s="48">
        <v>5</v>
      </c>
      <c r="C33" s="48">
        <v>29</v>
      </c>
      <c r="D33" s="48">
        <v>44</v>
      </c>
      <c r="E33" s="48">
        <v>24</v>
      </c>
      <c r="F33" s="48">
        <v>7</v>
      </c>
      <c r="G33" s="48">
        <v>14</v>
      </c>
      <c r="H33" s="48">
        <v>14</v>
      </c>
      <c r="I33" s="48"/>
      <c r="J33" s="48">
        <v>24</v>
      </c>
      <c r="K33" s="48">
        <v>1</v>
      </c>
      <c r="L33" s="47">
        <f t="shared" si="3"/>
        <v>162</v>
      </c>
    </row>
    <row r="34" spans="1:12" s="42" customFormat="1" ht="12">
      <c r="A34" s="78">
        <v>1999</v>
      </c>
      <c r="B34" s="48">
        <v>7</v>
      </c>
      <c r="C34" s="48">
        <v>11</v>
      </c>
      <c r="D34" s="48">
        <v>67</v>
      </c>
      <c r="E34" s="48">
        <v>26</v>
      </c>
      <c r="F34" s="48">
        <v>5</v>
      </c>
      <c r="G34" s="48">
        <v>19</v>
      </c>
      <c r="H34" s="48">
        <v>24</v>
      </c>
      <c r="I34" s="48"/>
      <c r="J34" s="48">
        <v>22</v>
      </c>
      <c r="K34" s="48">
        <v>1</v>
      </c>
      <c r="L34" s="47">
        <f t="shared" si="3"/>
        <v>182</v>
      </c>
    </row>
    <row r="35" spans="1:12" s="42" customFormat="1" ht="12">
      <c r="A35" s="78">
        <v>2000</v>
      </c>
      <c r="B35" s="48">
        <v>9</v>
      </c>
      <c r="C35" s="48">
        <v>13</v>
      </c>
      <c r="D35" s="48">
        <v>42</v>
      </c>
      <c r="E35" s="48">
        <v>43</v>
      </c>
      <c r="F35" s="48">
        <v>1</v>
      </c>
      <c r="G35" s="48">
        <v>21</v>
      </c>
      <c r="H35" s="48">
        <v>30</v>
      </c>
      <c r="I35" s="48">
        <v>1</v>
      </c>
      <c r="J35" s="48">
        <v>22</v>
      </c>
      <c r="K35" s="48">
        <v>3</v>
      </c>
      <c r="L35" s="47">
        <f t="shared" si="3"/>
        <v>185</v>
      </c>
    </row>
    <row r="36" spans="1:12" s="42" customFormat="1" ht="12">
      <c r="A36" s="78">
        <v>2001</v>
      </c>
      <c r="B36" s="48">
        <v>8</v>
      </c>
      <c r="C36" s="48">
        <v>21</v>
      </c>
      <c r="D36" s="48">
        <v>51</v>
      </c>
      <c r="E36" s="48">
        <v>23</v>
      </c>
      <c r="F36" s="48">
        <v>2</v>
      </c>
      <c r="G36" s="48">
        <v>18</v>
      </c>
      <c r="H36" s="48">
        <v>13</v>
      </c>
      <c r="I36" s="48">
        <v>2</v>
      </c>
      <c r="J36" s="48">
        <v>15</v>
      </c>
      <c r="K36" s="48">
        <v>4</v>
      </c>
      <c r="L36" s="47">
        <f t="shared" si="3"/>
        <v>157</v>
      </c>
    </row>
    <row r="37" spans="1:12" s="42" customFormat="1" ht="12">
      <c r="A37" s="78">
        <v>2002</v>
      </c>
      <c r="B37" s="48">
        <v>12</v>
      </c>
      <c r="C37" s="48">
        <v>11</v>
      </c>
      <c r="D37" s="48">
        <v>37</v>
      </c>
      <c r="E37" s="48">
        <v>24</v>
      </c>
      <c r="F37" s="48">
        <v>2</v>
      </c>
      <c r="G37" s="48">
        <v>15</v>
      </c>
      <c r="H37" s="48">
        <v>20</v>
      </c>
      <c r="I37" s="48">
        <v>2</v>
      </c>
      <c r="J37" s="48">
        <v>17</v>
      </c>
      <c r="K37" s="48">
        <v>7</v>
      </c>
      <c r="L37" s="47">
        <f t="shared" si="3"/>
        <v>147</v>
      </c>
    </row>
    <row r="38" spans="1:12" s="42" customFormat="1" ht="12">
      <c r="A38" s="78">
        <v>2003</v>
      </c>
      <c r="B38" s="48">
        <v>6</v>
      </c>
      <c r="C38" s="48">
        <v>22</v>
      </c>
      <c r="D38" s="48">
        <v>51</v>
      </c>
      <c r="E38" s="48">
        <v>18</v>
      </c>
      <c r="F38" s="48">
        <v>5</v>
      </c>
      <c r="G38" s="48">
        <v>10</v>
      </c>
      <c r="H38" s="48">
        <v>17</v>
      </c>
      <c r="I38" s="48">
        <v>2</v>
      </c>
      <c r="J38" s="48">
        <v>23</v>
      </c>
      <c r="K38" s="48">
        <v>1</v>
      </c>
      <c r="L38" s="47">
        <f t="shared" si="3"/>
        <v>155</v>
      </c>
    </row>
    <row r="39" spans="1:12" s="42" customFormat="1" ht="12">
      <c r="A39" s="78">
        <v>2004</v>
      </c>
      <c r="B39" s="48">
        <v>8</v>
      </c>
      <c r="C39" s="48">
        <v>22</v>
      </c>
      <c r="D39" s="48">
        <v>51</v>
      </c>
      <c r="E39" s="48">
        <v>15</v>
      </c>
      <c r="F39" s="48">
        <v>21</v>
      </c>
      <c r="G39" s="48">
        <v>13</v>
      </c>
      <c r="H39" s="48">
        <v>17</v>
      </c>
      <c r="I39" s="48">
        <v>5</v>
      </c>
      <c r="J39" s="48">
        <v>16</v>
      </c>
      <c r="K39" s="48">
        <v>1</v>
      </c>
      <c r="L39" s="47">
        <f t="shared" si="3"/>
        <v>169</v>
      </c>
    </row>
    <row r="40" spans="1:12" s="42" customFormat="1" ht="12">
      <c r="A40" s="78">
        <v>2005</v>
      </c>
      <c r="B40" s="48">
        <v>8</v>
      </c>
      <c r="C40" s="48">
        <v>18</v>
      </c>
      <c r="D40" s="48">
        <v>52</v>
      </c>
      <c r="E40" s="48">
        <v>18</v>
      </c>
      <c r="F40" s="48">
        <v>12</v>
      </c>
      <c r="G40" s="48">
        <v>12</v>
      </c>
      <c r="H40" s="48">
        <v>19</v>
      </c>
      <c r="I40" s="48">
        <v>2</v>
      </c>
      <c r="J40" s="48">
        <v>7</v>
      </c>
      <c r="K40" s="48">
        <v>1</v>
      </c>
      <c r="L40" s="47">
        <f t="shared" si="3"/>
        <v>149</v>
      </c>
    </row>
    <row r="41" spans="1:12" s="43" customFormat="1" ht="12">
      <c r="A41" s="78">
        <v>2006</v>
      </c>
      <c r="B41" s="48">
        <v>14</v>
      </c>
      <c r="C41" s="48">
        <v>17</v>
      </c>
      <c r="D41" s="48">
        <v>40</v>
      </c>
      <c r="E41" s="48">
        <v>21</v>
      </c>
      <c r="F41" s="48">
        <v>5</v>
      </c>
      <c r="G41" s="48">
        <v>26</v>
      </c>
      <c r="H41" s="48">
        <v>22</v>
      </c>
      <c r="I41" s="48">
        <v>7</v>
      </c>
      <c r="J41" s="48">
        <v>21</v>
      </c>
      <c r="K41" s="48">
        <v>1</v>
      </c>
      <c r="L41" s="47">
        <f t="shared" si="3"/>
        <v>174</v>
      </c>
    </row>
    <row r="42" spans="1:12" s="42" customFormat="1" ht="12">
      <c r="A42" s="78">
        <v>2007</v>
      </c>
      <c r="B42" s="48">
        <v>10</v>
      </c>
      <c r="C42" s="48">
        <v>17</v>
      </c>
      <c r="D42" s="48">
        <v>34</v>
      </c>
      <c r="E42" s="48">
        <v>12</v>
      </c>
      <c r="F42" s="48">
        <v>13</v>
      </c>
      <c r="G42" s="48">
        <v>25</v>
      </c>
      <c r="H42" s="48">
        <v>20</v>
      </c>
      <c r="I42" s="48">
        <v>5</v>
      </c>
      <c r="J42" s="48">
        <v>32</v>
      </c>
      <c r="K42" s="48">
        <v>6</v>
      </c>
      <c r="L42" s="47">
        <f t="shared" si="3"/>
        <v>174</v>
      </c>
    </row>
    <row r="43" spans="1:12" s="45" customFormat="1" ht="12">
      <c r="A43" s="78">
        <v>2008</v>
      </c>
      <c r="B43" s="48">
        <v>6</v>
      </c>
      <c r="C43" s="48">
        <v>18</v>
      </c>
      <c r="D43" s="48">
        <v>43</v>
      </c>
      <c r="E43" s="48">
        <v>12</v>
      </c>
      <c r="F43" s="48">
        <v>8</v>
      </c>
      <c r="G43" s="48">
        <v>16</v>
      </c>
      <c r="H43" s="48">
        <v>22</v>
      </c>
      <c r="I43" s="48">
        <v>6</v>
      </c>
      <c r="J43" s="48">
        <v>20</v>
      </c>
      <c r="K43" s="48">
        <v>4</v>
      </c>
      <c r="L43" s="47">
        <f t="shared" si="3"/>
        <v>155</v>
      </c>
    </row>
    <row r="44" spans="1:12" s="45" customFormat="1" ht="12">
      <c r="A44" s="78">
        <v>2009</v>
      </c>
      <c r="B44" s="48">
        <v>13</v>
      </c>
      <c r="C44" s="48">
        <v>9</v>
      </c>
      <c r="D44" s="48">
        <v>48</v>
      </c>
      <c r="E44" s="48">
        <v>20</v>
      </c>
      <c r="F44" s="48">
        <v>12</v>
      </c>
      <c r="G44" s="48">
        <v>16</v>
      </c>
      <c r="H44" s="48">
        <v>27</v>
      </c>
      <c r="I44" s="48">
        <v>3</v>
      </c>
      <c r="J44" s="48">
        <v>12</v>
      </c>
      <c r="K44" s="48">
        <v>3</v>
      </c>
      <c r="L44" s="47">
        <f t="shared" si="3"/>
        <v>163</v>
      </c>
    </row>
    <row r="45" spans="1:12" s="45" customFormat="1" ht="12">
      <c r="A45" s="78">
        <v>2010</v>
      </c>
      <c r="B45" s="48">
        <v>9</v>
      </c>
      <c r="C45" s="48">
        <v>13</v>
      </c>
      <c r="D45" s="48">
        <v>52</v>
      </c>
      <c r="E45" s="48">
        <v>15</v>
      </c>
      <c r="F45" s="48">
        <v>8</v>
      </c>
      <c r="G45" s="48">
        <v>14</v>
      </c>
      <c r="H45" s="48">
        <v>18</v>
      </c>
      <c r="I45" s="48">
        <v>4</v>
      </c>
      <c r="J45" s="48">
        <v>11</v>
      </c>
      <c r="K45" s="48"/>
      <c r="L45" s="47">
        <f t="shared" si="3"/>
        <v>144</v>
      </c>
    </row>
    <row r="46" spans="1:12" s="45" customFormat="1" ht="12">
      <c r="A46" s="78">
        <v>2011</v>
      </c>
      <c r="B46" s="48">
        <v>12</v>
      </c>
      <c r="C46" s="48">
        <v>18</v>
      </c>
      <c r="D46" s="48">
        <v>36</v>
      </c>
      <c r="E46" s="48">
        <v>14</v>
      </c>
      <c r="F46" s="48">
        <v>10</v>
      </c>
      <c r="G46" s="48">
        <v>15</v>
      </c>
      <c r="H46" s="48">
        <v>20</v>
      </c>
      <c r="I46" s="48">
        <v>3</v>
      </c>
      <c r="J46" s="48">
        <v>9</v>
      </c>
      <c r="K46" s="48">
        <v>2</v>
      </c>
      <c r="L46" s="47">
        <f t="shared" si="3"/>
        <v>139</v>
      </c>
    </row>
    <row r="47" spans="1:12" s="45" customFormat="1" ht="12">
      <c r="A47" s="78">
        <v>2012</v>
      </c>
      <c r="B47" s="48">
        <v>9</v>
      </c>
      <c r="C47" s="48">
        <v>6</v>
      </c>
      <c r="D47" s="48">
        <v>28</v>
      </c>
      <c r="E47" s="48">
        <v>14</v>
      </c>
      <c r="F47" s="48">
        <v>11</v>
      </c>
      <c r="G47" s="48">
        <v>22</v>
      </c>
      <c r="H47" s="48">
        <v>27</v>
      </c>
      <c r="I47" s="48">
        <v>2</v>
      </c>
      <c r="J47" s="48">
        <v>29</v>
      </c>
      <c r="K47" s="48">
        <v>1</v>
      </c>
      <c r="L47" s="47">
        <f t="shared" si="3"/>
        <v>149</v>
      </c>
    </row>
    <row r="48" spans="1:12" s="45" customFormat="1" ht="12">
      <c r="A48" s="78">
        <v>2013</v>
      </c>
      <c r="B48" s="48">
        <v>11</v>
      </c>
      <c r="C48" s="48">
        <v>8</v>
      </c>
      <c r="D48" s="48">
        <v>20</v>
      </c>
      <c r="E48" s="48">
        <v>13</v>
      </c>
      <c r="F48" s="48">
        <v>8</v>
      </c>
      <c r="G48" s="48">
        <v>25</v>
      </c>
      <c r="H48" s="48">
        <v>29</v>
      </c>
      <c r="I48" s="48">
        <v>4</v>
      </c>
      <c r="J48" s="48">
        <v>31</v>
      </c>
      <c r="K48" s="48">
        <v>3</v>
      </c>
      <c r="L48" s="47">
        <f t="shared" ref="L48:L49" si="4">SUM(B48:K48)</f>
        <v>152</v>
      </c>
    </row>
    <row r="49" spans="1:12" s="45" customFormat="1" ht="12">
      <c r="A49" s="78">
        <v>2014</v>
      </c>
      <c r="B49" s="48">
        <v>12</v>
      </c>
      <c r="C49" s="48">
        <v>14</v>
      </c>
      <c r="D49" s="48">
        <v>20</v>
      </c>
      <c r="E49" s="48">
        <v>11</v>
      </c>
      <c r="F49" s="48">
        <v>8</v>
      </c>
      <c r="G49" s="48">
        <v>27</v>
      </c>
      <c r="H49" s="48">
        <v>27</v>
      </c>
      <c r="I49" s="48">
        <v>3</v>
      </c>
      <c r="J49" s="48">
        <v>23</v>
      </c>
      <c r="K49" s="48">
        <v>4</v>
      </c>
      <c r="L49" s="47">
        <f t="shared" si="4"/>
        <v>149</v>
      </c>
    </row>
    <row r="50" spans="1:12" s="45" customFormat="1" ht="12">
      <c r="A50" s="78">
        <v>2015</v>
      </c>
      <c r="B50" s="48">
        <v>11</v>
      </c>
      <c r="C50" s="48">
        <v>9</v>
      </c>
      <c r="D50" s="48">
        <v>19</v>
      </c>
      <c r="E50" s="48">
        <v>16</v>
      </c>
      <c r="F50" s="48">
        <v>5</v>
      </c>
      <c r="G50" s="48">
        <v>23</v>
      </c>
      <c r="H50" s="48">
        <v>30</v>
      </c>
      <c r="I50" s="48">
        <v>1</v>
      </c>
      <c r="J50" s="48">
        <v>17</v>
      </c>
      <c r="K50" s="48">
        <v>10</v>
      </c>
      <c r="L50" s="47">
        <f t="shared" ref="L50" si="5">SUM(B50:K50)</f>
        <v>141</v>
      </c>
    </row>
    <row r="51" spans="1:12" s="45" customFormat="1" ht="12">
      <c r="A51" s="81"/>
      <c r="B51" s="42"/>
      <c r="C51" s="42"/>
      <c r="D51" s="42"/>
      <c r="E51" s="42"/>
      <c r="F51" s="42"/>
      <c r="G51" s="42"/>
      <c r="H51" s="42"/>
      <c r="I51" s="42"/>
      <c r="J51" s="42"/>
      <c r="K51" s="42"/>
      <c r="L51" s="43"/>
    </row>
    <row r="52" spans="1:12" s="45" customFormat="1" ht="12">
      <c r="A52" s="81"/>
      <c r="B52" s="42"/>
      <c r="C52" s="42"/>
      <c r="D52" s="42"/>
      <c r="E52" s="42"/>
      <c r="F52" s="42"/>
      <c r="G52" s="42"/>
      <c r="H52" s="42"/>
      <c r="I52" s="42"/>
      <c r="J52" s="42"/>
      <c r="K52" s="42"/>
      <c r="L52" s="43"/>
    </row>
    <row r="53" spans="1:12" s="84" customFormat="1" ht="24">
      <c r="A53" s="86" t="s">
        <v>34</v>
      </c>
      <c r="B53" s="85" t="s">
        <v>35</v>
      </c>
      <c r="C53" s="85" t="s">
        <v>36</v>
      </c>
      <c r="D53" s="85" t="s">
        <v>37</v>
      </c>
      <c r="E53" s="85" t="s">
        <v>38</v>
      </c>
      <c r="F53" s="85" t="s">
        <v>39</v>
      </c>
      <c r="G53" s="85" t="s">
        <v>40</v>
      </c>
      <c r="H53" s="85" t="s">
        <v>41</v>
      </c>
      <c r="I53" s="85" t="s">
        <v>42</v>
      </c>
      <c r="J53" s="85" t="s">
        <v>43</v>
      </c>
      <c r="K53" s="85" t="s">
        <v>44</v>
      </c>
      <c r="L53" s="85" t="s">
        <v>33</v>
      </c>
    </row>
    <row r="54" spans="1:12" s="42" customFormat="1" ht="12">
      <c r="A54" s="78">
        <v>1996</v>
      </c>
      <c r="B54" s="48"/>
      <c r="C54" s="48">
        <v>2</v>
      </c>
      <c r="D54" s="48">
        <v>11</v>
      </c>
      <c r="E54" s="48">
        <v>25</v>
      </c>
      <c r="F54" s="48">
        <v>4</v>
      </c>
      <c r="G54" s="48">
        <v>13</v>
      </c>
      <c r="H54" s="48">
        <v>1</v>
      </c>
      <c r="I54" s="48"/>
      <c r="J54" s="48">
        <v>2</v>
      </c>
      <c r="K54" s="48"/>
      <c r="L54" s="47">
        <f>SUM(B54:K54)</f>
        <v>58</v>
      </c>
    </row>
    <row r="55" spans="1:12" s="42" customFormat="1" ht="12">
      <c r="A55" s="78">
        <v>1997</v>
      </c>
      <c r="B55" s="48">
        <v>1</v>
      </c>
      <c r="C55" s="48">
        <v>3</v>
      </c>
      <c r="D55" s="48">
        <v>14</v>
      </c>
      <c r="E55" s="48">
        <v>25</v>
      </c>
      <c r="F55" s="48">
        <v>5</v>
      </c>
      <c r="G55" s="48">
        <v>15</v>
      </c>
      <c r="H55" s="48"/>
      <c r="I55" s="48">
        <v>2</v>
      </c>
      <c r="J55" s="48">
        <v>1</v>
      </c>
      <c r="K55" s="48"/>
      <c r="L55" s="47">
        <f t="shared" ref="L55:L70" si="6">SUM(B55:K55)</f>
        <v>66</v>
      </c>
    </row>
    <row r="56" spans="1:12" s="42" customFormat="1" ht="12">
      <c r="A56" s="78">
        <v>1998</v>
      </c>
      <c r="B56" s="48"/>
      <c r="C56" s="48">
        <v>6</v>
      </c>
      <c r="D56" s="48">
        <v>16</v>
      </c>
      <c r="E56" s="48">
        <v>35</v>
      </c>
      <c r="F56" s="48">
        <v>4</v>
      </c>
      <c r="G56" s="48">
        <v>19</v>
      </c>
      <c r="H56" s="48">
        <v>6</v>
      </c>
      <c r="I56" s="48">
        <v>1</v>
      </c>
      <c r="J56" s="48">
        <v>5</v>
      </c>
      <c r="K56" s="48">
        <v>1</v>
      </c>
      <c r="L56" s="47">
        <f t="shared" si="6"/>
        <v>93</v>
      </c>
    </row>
    <row r="57" spans="1:12" s="42" customFormat="1" ht="12">
      <c r="A57" s="78">
        <v>1999</v>
      </c>
      <c r="B57" s="48">
        <v>4</v>
      </c>
      <c r="C57" s="48">
        <v>7</v>
      </c>
      <c r="D57" s="48">
        <v>18</v>
      </c>
      <c r="E57" s="48">
        <v>35</v>
      </c>
      <c r="F57" s="48">
        <v>8</v>
      </c>
      <c r="G57" s="48">
        <v>15</v>
      </c>
      <c r="H57" s="48">
        <v>2</v>
      </c>
      <c r="I57" s="48"/>
      <c r="J57" s="48">
        <v>4</v>
      </c>
      <c r="K57" s="48">
        <v>1</v>
      </c>
      <c r="L57" s="47">
        <f t="shared" si="6"/>
        <v>94</v>
      </c>
    </row>
    <row r="58" spans="1:12" s="42" customFormat="1" ht="12">
      <c r="A58" s="78">
        <v>2000</v>
      </c>
      <c r="B58" s="48">
        <v>2</v>
      </c>
      <c r="C58" s="48">
        <v>1</v>
      </c>
      <c r="D58" s="48">
        <v>22</v>
      </c>
      <c r="E58" s="48">
        <v>29</v>
      </c>
      <c r="F58" s="48">
        <v>4</v>
      </c>
      <c r="G58" s="48">
        <v>19</v>
      </c>
      <c r="H58" s="48">
        <v>4</v>
      </c>
      <c r="I58" s="48">
        <v>1</v>
      </c>
      <c r="J58" s="48">
        <v>5</v>
      </c>
      <c r="K58" s="48">
        <v>1</v>
      </c>
      <c r="L58" s="47">
        <f t="shared" si="6"/>
        <v>88</v>
      </c>
    </row>
    <row r="59" spans="1:12" s="42" customFormat="1" ht="12">
      <c r="A59" s="78">
        <v>2001</v>
      </c>
      <c r="B59" s="48">
        <v>4</v>
      </c>
      <c r="C59" s="48">
        <v>6</v>
      </c>
      <c r="D59" s="48">
        <v>18</v>
      </c>
      <c r="E59" s="48">
        <v>18</v>
      </c>
      <c r="F59" s="48">
        <v>5</v>
      </c>
      <c r="G59" s="48">
        <v>17</v>
      </c>
      <c r="H59" s="48">
        <v>3</v>
      </c>
      <c r="I59" s="48"/>
      <c r="J59" s="48">
        <v>9</v>
      </c>
      <c r="K59" s="48">
        <v>1</v>
      </c>
      <c r="L59" s="47">
        <f t="shared" si="6"/>
        <v>81</v>
      </c>
    </row>
    <row r="60" spans="1:12" s="42" customFormat="1" ht="12">
      <c r="A60" s="78">
        <v>2002</v>
      </c>
      <c r="B60" s="48">
        <v>1</v>
      </c>
      <c r="C60" s="48">
        <v>4</v>
      </c>
      <c r="D60" s="48">
        <v>17</v>
      </c>
      <c r="E60" s="48">
        <v>16</v>
      </c>
      <c r="F60" s="48">
        <v>4</v>
      </c>
      <c r="G60" s="48">
        <v>14</v>
      </c>
      <c r="H60" s="48">
        <v>5</v>
      </c>
      <c r="I60" s="48">
        <v>1</v>
      </c>
      <c r="J60" s="48">
        <v>4</v>
      </c>
      <c r="K60" s="48">
        <v>9</v>
      </c>
      <c r="L60" s="47">
        <f t="shared" si="6"/>
        <v>75</v>
      </c>
    </row>
    <row r="61" spans="1:12" s="42" customFormat="1" ht="12">
      <c r="A61" s="78">
        <v>2003</v>
      </c>
      <c r="B61" s="48">
        <v>3</v>
      </c>
      <c r="C61" s="48">
        <v>4</v>
      </c>
      <c r="D61" s="48">
        <v>14</v>
      </c>
      <c r="E61" s="48">
        <v>13</v>
      </c>
      <c r="F61" s="48">
        <v>8</v>
      </c>
      <c r="G61" s="48">
        <v>22</v>
      </c>
      <c r="H61" s="48">
        <v>7</v>
      </c>
      <c r="I61" s="48">
        <v>1</v>
      </c>
      <c r="J61" s="48">
        <v>3</v>
      </c>
      <c r="K61" s="48">
        <v>1</v>
      </c>
      <c r="L61" s="47">
        <f t="shared" si="6"/>
        <v>76</v>
      </c>
    </row>
    <row r="62" spans="1:12" s="42" customFormat="1" ht="12">
      <c r="A62" s="78">
        <v>2004</v>
      </c>
      <c r="B62" s="48">
        <v>4</v>
      </c>
      <c r="C62" s="48">
        <v>5</v>
      </c>
      <c r="D62" s="48">
        <v>20</v>
      </c>
      <c r="E62" s="48">
        <v>17</v>
      </c>
      <c r="F62" s="48">
        <v>7</v>
      </c>
      <c r="G62" s="48">
        <v>22</v>
      </c>
      <c r="H62" s="48">
        <v>4</v>
      </c>
      <c r="I62" s="48"/>
      <c r="J62" s="48">
        <v>2</v>
      </c>
      <c r="K62" s="48"/>
      <c r="L62" s="47">
        <f t="shared" si="6"/>
        <v>81</v>
      </c>
    </row>
    <row r="63" spans="1:12" s="42" customFormat="1" ht="12">
      <c r="A63" s="78">
        <v>2005</v>
      </c>
      <c r="B63" s="48">
        <v>7</v>
      </c>
      <c r="C63" s="48">
        <v>5</v>
      </c>
      <c r="D63" s="48">
        <v>11</v>
      </c>
      <c r="E63" s="48">
        <v>35</v>
      </c>
      <c r="F63" s="48">
        <v>9</v>
      </c>
      <c r="G63" s="48">
        <v>19</v>
      </c>
      <c r="H63" s="48">
        <v>5</v>
      </c>
      <c r="I63" s="48">
        <v>5</v>
      </c>
      <c r="J63" s="48">
        <v>8</v>
      </c>
      <c r="K63" s="48">
        <v>2</v>
      </c>
      <c r="L63" s="47">
        <f t="shared" si="6"/>
        <v>106</v>
      </c>
    </row>
    <row r="64" spans="1:12" s="43" customFormat="1" ht="12">
      <c r="A64" s="78">
        <v>2006</v>
      </c>
      <c r="B64" s="48">
        <v>4</v>
      </c>
      <c r="C64" s="48">
        <v>6</v>
      </c>
      <c r="D64" s="48">
        <v>17</v>
      </c>
      <c r="E64" s="48">
        <v>26</v>
      </c>
      <c r="F64" s="48">
        <v>11</v>
      </c>
      <c r="G64" s="48">
        <v>29</v>
      </c>
      <c r="H64" s="48">
        <v>6</v>
      </c>
      <c r="I64" s="48"/>
      <c r="J64" s="48">
        <v>6</v>
      </c>
      <c r="K64" s="48"/>
      <c r="L64" s="47">
        <f t="shared" si="6"/>
        <v>105</v>
      </c>
    </row>
    <row r="65" spans="1:12" s="42" customFormat="1" ht="12">
      <c r="A65" s="78">
        <v>2007</v>
      </c>
      <c r="B65" s="48">
        <v>3</v>
      </c>
      <c r="C65" s="48">
        <v>1</v>
      </c>
      <c r="D65" s="48">
        <v>11</v>
      </c>
      <c r="E65" s="48">
        <v>7</v>
      </c>
      <c r="F65" s="48">
        <v>11</v>
      </c>
      <c r="G65" s="48">
        <v>34</v>
      </c>
      <c r="H65" s="48">
        <v>6</v>
      </c>
      <c r="I65" s="48"/>
      <c r="J65" s="48">
        <v>5</v>
      </c>
      <c r="K65" s="48">
        <v>1</v>
      </c>
      <c r="L65" s="47">
        <f t="shared" si="6"/>
        <v>79</v>
      </c>
    </row>
    <row r="66" spans="1:12" s="45" customFormat="1" ht="12">
      <c r="A66" s="78">
        <v>2008</v>
      </c>
      <c r="B66" s="48">
        <v>7</v>
      </c>
      <c r="C66" s="48">
        <v>5</v>
      </c>
      <c r="D66" s="48">
        <v>12</v>
      </c>
      <c r="E66" s="48">
        <v>14</v>
      </c>
      <c r="F66" s="48">
        <v>12</v>
      </c>
      <c r="G66" s="48">
        <v>36</v>
      </c>
      <c r="H66" s="48">
        <v>6</v>
      </c>
      <c r="I66" s="48">
        <v>2</v>
      </c>
      <c r="J66" s="48">
        <v>4</v>
      </c>
      <c r="K66" s="48">
        <v>1</v>
      </c>
      <c r="L66" s="47">
        <f t="shared" si="6"/>
        <v>99</v>
      </c>
    </row>
    <row r="67" spans="1:12" s="45" customFormat="1" ht="12">
      <c r="A67" s="78">
        <v>2009</v>
      </c>
      <c r="B67" s="48">
        <v>5</v>
      </c>
      <c r="C67" s="48">
        <v>2</v>
      </c>
      <c r="D67" s="48">
        <v>11</v>
      </c>
      <c r="E67" s="48">
        <v>18</v>
      </c>
      <c r="F67" s="48">
        <v>13</v>
      </c>
      <c r="G67" s="48">
        <v>29</v>
      </c>
      <c r="H67" s="48">
        <v>7</v>
      </c>
      <c r="I67" s="48"/>
      <c r="J67" s="48">
        <v>8</v>
      </c>
      <c r="K67" s="48">
        <v>4</v>
      </c>
      <c r="L67" s="47">
        <f t="shared" si="6"/>
        <v>97</v>
      </c>
    </row>
    <row r="68" spans="1:12" s="45" customFormat="1" ht="12">
      <c r="A68" s="78">
        <v>2010</v>
      </c>
      <c r="B68" s="48">
        <v>4</v>
      </c>
      <c r="C68" s="48">
        <v>7</v>
      </c>
      <c r="D68" s="48">
        <v>15</v>
      </c>
      <c r="E68" s="48">
        <v>25</v>
      </c>
      <c r="F68" s="48">
        <v>14</v>
      </c>
      <c r="G68" s="48">
        <v>31</v>
      </c>
      <c r="H68" s="48">
        <v>8</v>
      </c>
      <c r="I68" s="48">
        <v>2</v>
      </c>
      <c r="J68" s="48">
        <v>13</v>
      </c>
      <c r="K68" s="48">
        <v>1</v>
      </c>
      <c r="L68" s="47">
        <f t="shared" si="6"/>
        <v>120</v>
      </c>
    </row>
    <row r="69" spans="1:12" s="45" customFormat="1" ht="12">
      <c r="A69" s="78">
        <v>2011</v>
      </c>
      <c r="B69" s="48">
        <v>8</v>
      </c>
      <c r="C69" s="48">
        <v>7</v>
      </c>
      <c r="D69" s="48">
        <v>23</v>
      </c>
      <c r="E69" s="48">
        <v>14</v>
      </c>
      <c r="F69" s="48">
        <v>20</v>
      </c>
      <c r="G69" s="48">
        <v>31</v>
      </c>
      <c r="H69" s="48">
        <v>3</v>
      </c>
      <c r="I69" s="48"/>
      <c r="J69" s="48">
        <v>4</v>
      </c>
      <c r="K69" s="48"/>
      <c r="L69" s="47">
        <f t="shared" si="6"/>
        <v>110</v>
      </c>
    </row>
    <row r="70" spans="1:12" s="45" customFormat="1" ht="12">
      <c r="A70" s="78">
        <v>2012</v>
      </c>
      <c r="B70" s="48">
        <v>8</v>
      </c>
      <c r="C70" s="48">
        <v>3</v>
      </c>
      <c r="D70" s="48">
        <v>4</v>
      </c>
      <c r="E70" s="48">
        <v>10</v>
      </c>
      <c r="F70" s="48">
        <v>13</v>
      </c>
      <c r="G70" s="48">
        <v>50</v>
      </c>
      <c r="H70" s="48">
        <v>4</v>
      </c>
      <c r="I70" s="48">
        <v>1</v>
      </c>
      <c r="J70" s="48">
        <v>7</v>
      </c>
      <c r="K70" s="48"/>
      <c r="L70" s="47">
        <f t="shared" si="6"/>
        <v>100</v>
      </c>
    </row>
    <row r="71" spans="1:12" s="45" customFormat="1" ht="12">
      <c r="A71" s="78">
        <v>2013</v>
      </c>
      <c r="B71" s="48">
        <v>7</v>
      </c>
      <c r="C71" s="48"/>
      <c r="D71" s="48">
        <v>11</v>
      </c>
      <c r="E71" s="48">
        <v>16</v>
      </c>
      <c r="F71" s="48">
        <v>16</v>
      </c>
      <c r="G71" s="48">
        <v>38</v>
      </c>
      <c r="H71" s="48">
        <v>7</v>
      </c>
      <c r="I71" s="48">
        <v>1</v>
      </c>
      <c r="J71" s="48">
        <v>8</v>
      </c>
      <c r="K71" s="48">
        <v>1</v>
      </c>
      <c r="L71" s="47">
        <f t="shared" ref="L71:L72" si="7">SUM(B71:K71)</f>
        <v>105</v>
      </c>
    </row>
    <row r="72" spans="1:12" s="45" customFormat="1" ht="12">
      <c r="A72" s="78">
        <v>2014</v>
      </c>
      <c r="B72" s="48">
        <v>4</v>
      </c>
      <c r="C72" s="48">
        <v>1</v>
      </c>
      <c r="D72" s="48">
        <v>9</v>
      </c>
      <c r="E72" s="48">
        <v>12</v>
      </c>
      <c r="F72" s="48">
        <v>17</v>
      </c>
      <c r="G72" s="48">
        <v>43</v>
      </c>
      <c r="H72" s="48">
        <v>4</v>
      </c>
      <c r="I72" s="48">
        <v>2</v>
      </c>
      <c r="J72" s="48">
        <v>10</v>
      </c>
      <c r="K72" s="48">
        <v>3</v>
      </c>
      <c r="L72" s="47">
        <f t="shared" si="7"/>
        <v>105</v>
      </c>
    </row>
    <row r="73" spans="1:12" s="45" customFormat="1" ht="12">
      <c r="A73" s="78">
        <v>2015</v>
      </c>
      <c r="B73" s="48">
        <v>5</v>
      </c>
      <c r="C73" s="48">
        <v>4</v>
      </c>
      <c r="D73" s="48">
        <v>9</v>
      </c>
      <c r="E73" s="48">
        <v>7</v>
      </c>
      <c r="F73" s="48">
        <v>22</v>
      </c>
      <c r="G73" s="48">
        <v>54</v>
      </c>
      <c r="H73" s="48">
        <v>8</v>
      </c>
      <c r="I73" s="48"/>
      <c r="J73" s="48">
        <v>10</v>
      </c>
      <c r="K73" s="48">
        <v>6</v>
      </c>
      <c r="L73" s="47">
        <f t="shared" ref="L73" si="8">SUM(B73:K73)</f>
        <v>125</v>
      </c>
    </row>
    <row r="74" spans="1:12" s="45" customFormat="1" ht="12">
      <c r="A74" s="81"/>
      <c r="B74" s="42"/>
      <c r="C74" s="42"/>
      <c r="D74" s="42"/>
      <c r="E74" s="42"/>
      <c r="F74" s="42"/>
      <c r="G74" s="42"/>
      <c r="H74" s="42"/>
      <c r="I74" s="42"/>
      <c r="J74" s="42"/>
      <c r="K74" s="42"/>
      <c r="L74" s="43"/>
    </row>
    <row r="75" spans="1:12" s="45" customFormat="1" ht="12">
      <c r="A75" s="81"/>
      <c r="B75" s="42"/>
      <c r="C75" s="42"/>
      <c r="D75" s="42"/>
      <c r="E75" s="42"/>
      <c r="F75" s="42"/>
      <c r="G75" s="42"/>
      <c r="H75" s="42"/>
      <c r="I75" s="42"/>
      <c r="J75" s="42"/>
      <c r="K75" s="42"/>
      <c r="L75" s="43"/>
    </row>
    <row r="76" spans="1:12" s="84" customFormat="1" ht="24">
      <c r="A76" s="86" t="s">
        <v>19</v>
      </c>
      <c r="B76" s="85" t="s">
        <v>35</v>
      </c>
      <c r="C76" s="85" t="s">
        <v>36</v>
      </c>
      <c r="D76" s="85" t="s">
        <v>37</v>
      </c>
      <c r="E76" s="85" t="s">
        <v>38</v>
      </c>
      <c r="F76" s="85" t="s">
        <v>39</v>
      </c>
      <c r="G76" s="85" t="s">
        <v>40</v>
      </c>
      <c r="H76" s="85" t="s">
        <v>41</v>
      </c>
      <c r="I76" s="85" t="s">
        <v>42</v>
      </c>
      <c r="J76" s="85" t="s">
        <v>43</v>
      </c>
      <c r="K76" s="85" t="s">
        <v>44</v>
      </c>
      <c r="L76" s="85" t="s">
        <v>33</v>
      </c>
    </row>
    <row r="77" spans="1:12" s="42" customFormat="1" ht="12">
      <c r="A77" s="78">
        <v>1996</v>
      </c>
      <c r="B77" s="48">
        <v>4</v>
      </c>
      <c r="C77" s="48"/>
      <c r="D77" s="48">
        <v>2</v>
      </c>
      <c r="E77" s="48">
        <v>24</v>
      </c>
      <c r="F77" s="48">
        <v>1</v>
      </c>
      <c r="G77" s="48">
        <v>12</v>
      </c>
      <c r="H77" s="48">
        <v>1</v>
      </c>
      <c r="I77" s="48"/>
      <c r="J77" s="48"/>
      <c r="K77" s="48">
        <v>1</v>
      </c>
      <c r="L77" s="47">
        <f>SUM(B77:K77)</f>
        <v>45</v>
      </c>
    </row>
    <row r="78" spans="1:12" s="42" customFormat="1" ht="12">
      <c r="A78" s="78">
        <v>1997</v>
      </c>
      <c r="B78" s="48">
        <v>1</v>
      </c>
      <c r="C78" s="48">
        <v>3</v>
      </c>
      <c r="D78" s="48">
        <v>3</v>
      </c>
      <c r="E78" s="48">
        <v>15</v>
      </c>
      <c r="F78" s="48">
        <v>1</v>
      </c>
      <c r="G78" s="48">
        <v>16</v>
      </c>
      <c r="H78" s="48"/>
      <c r="I78" s="48"/>
      <c r="J78" s="48"/>
      <c r="K78" s="48"/>
      <c r="L78" s="47">
        <f t="shared" ref="L78:L93" si="9">SUM(B78:K78)</f>
        <v>39</v>
      </c>
    </row>
    <row r="79" spans="1:12" s="42" customFormat="1" ht="12">
      <c r="A79" s="78">
        <v>1998</v>
      </c>
      <c r="B79" s="48"/>
      <c r="C79" s="48">
        <v>1</v>
      </c>
      <c r="D79" s="48">
        <v>3</v>
      </c>
      <c r="E79" s="48">
        <v>14</v>
      </c>
      <c r="F79" s="48"/>
      <c r="G79" s="48">
        <v>7</v>
      </c>
      <c r="H79" s="48"/>
      <c r="I79" s="48"/>
      <c r="J79" s="48">
        <v>1</v>
      </c>
      <c r="K79" s="48"/>
      <c r="L79" s="47">
        <f t="shared" si="9"/>
        <v>26</v>
      </c>
    </row>
    <row r="80" spans="1:12" s="42" customFormat="1" ht="12">
      <c r="A80" s="78">
        <v>1999</v>
      </c>
      <c r="B80" s="48">
        <v>4</v>
      </c>
      <c r="C80" s="48">
        <v>2</v>
      </c>
      <c r="D80" s="48">
        <v>6</v>
      </c>
      <c r="E80" s="48">
        <v>23</v>
      </c>
      <c r="F80" s="48">
        <v>1</v>
      </c>
      <c r="G80" s="48">
        <v>12</v>
      </c>
      <c r="H80" s="48">
        <v>1</v>
      </c>
      <c r="I80" s="48">
        <v>1</v>
      </c>
      <c r="J80" s="48">
        <v>6</v>
      </c>
      <c r="K80" s="48">
        <v>1</v>
      </c>
      <c r="L80" s="47">
        <f t="shared" si="9"/>
        <v>57</v>
      </c>
    </row>
    <row r="81" spans="1:12" s="42" customFormat="1" ht="12">
      <c r="A81" s="78">
        <v>2000</v>
      </c>
      <c r="B81" s="48">
        <v>3</v>
      </c>
      <c r="C81" s="48">
        <v>4</v>
      </c>
      <c r="D81" s="48">
        <v>3</v>
      </c>
      <c r="E81" s="48">
        <v>22</v>
      </c>
      <c r="F81" s="48">
        <v>1</v>
      </c>
      <c r="G81" s="48">
        <v>8</v>
      </c>
      <c r="H81" s="48">
        <v>4</v>
      </c>
      <c r="I81" s="48"/>
      <c r="J81" s="48">
        <v>3</v>
      </c>
      <c r="K81" s="48">
        <v>1</v>
      </c>
      <c r="L81" s="47">
        <f t="shared" si="9"/>
        <v>49</v>
      </c>
    </row>
    <row r="82" spans="1:12" s="42" customFormat="1" ht="12">
      <c r="A82" s="78">
        <v>2001</v>
      </c>
      <c r="B82" s="48">
        <v>2</v>
      </c>
      <c r="C82" s="48">
        <v>5</v>
      </c>
      <c r="D82" s="48">
        <v>6</v>
      </c>
      <c r="E82" s="48">
        <v>20</v>
      </c>
      <c r="F82" s="48"/>
      <c r="G82" s="48">
        <v>18</v>
      </c>
      <c r="H82" s="48">
        <v>5</v>
      </c>
      <c r="I82" s="48">
        <v>1</v>
      </c>
      <c r="J82" s="48">
        <v>4</v>
      </c>
      <c r="K82" s="48"/>
      <c r="L82" s="47">
        <f t="shared" si="9"/>
        <v>61</v>
      </c>
    </row>
    <row r="83" spans="1:12" s="42" customFormat="1" ht="12">
      <c r="A83" s="78">
        <v>2002</v>
      </c>
      <c r="B83" s="48">
        <v>5</v>
      </c>
      <c r="C83" s="48">
        <v>7</v>
      </c>
      <c r="D83" s="48">
        <v>6</v>
      </c>
      <c r="E83" s="48">
        <v>15</v>
      </c>
      <c r="F83" s="48">
        <v>1</v>
      </c>
      <c r="G83" s="48">
        <v>11</v>
      </c>
      <c r="H83" s="48">
        <v>4</v>
      </c>
      <c r="I83" s="48">
        <v>1</v>
      </c>
      <c r="J83" s="48">
        <v>7</v>
      </c>
      <c r="K83" s="48"/>
      <c r="L83" s="47">
        <f t="shared" si="9"/>
        <v>57</v>
      </c>
    </row>
    <row r="84" spans="1:12" s="42" customFormat="1" ht="12">
      <c r="A84" s="78">
        <v>2003</v>
      </c>
      <c r="B84" s="48">
        <v>6</v>
      </c>
      <c r="C84" s="48">
        <v>4</v>
      </c>
      <c r="D84" s="48">
        <v>4</v>
      </c>
      <c r="E84" s="48">
        <v>18</v>
      </c>
      <c r="F84" s="48">
        <v>3</v>
      </c>
      <c r="G84" s="48">
        <v>19</v>
      </c>
      <c r="H84" s="48">
        <v>5</v>
      </c>
      <c r="I84" s="48"/>
      <c r="J84" s="48">
        <v>1</v>
      </c>
      <c r="K84" s="48">
        <v>1</v>
      </c>
      <c r="L84" s="47">
        <f t="shared" si="9"/>
        <v>61</v>
      </c>
    </row>
    <row r="85" spans="1:12" s="42" customFormat="1" ht="12">
      <c r="A85" s="78">
        <v>2004</v>
      </c>
      <c r="B85" s="48">
        <v>7</v>
      </c>
      <c r="C85" s="48">
        <v>4</v>
      </c>
      <c r="D85" s="48">
        <v>7</v>
      </c>
      <c r="E85" s="48">
        <v>15</v>
      </c>
      <c r="F85" s="48">
        <v>7</v>
      </c>
      <c r="G85" s="48">
        <v>19</v>
      </c>
      <c r="H85" s="48">
        <v>5</v>
      </c>
      <c r="I85" s="48"/>
      <c r="J85" s="48">
        <v>7</v>
      </c>
      <c r="K85" s="48"/>
      <c r="L85" s="47">
        <f t="shared" si="9"/>
        <v>71</v>
      </c>
    </row>
    <row r="86" spans="1:12" s="42" customFormat="1" ht="12">
      <c r="A86" s="78">
        <v>2005</v>
      </c>
      <c r="B86" s="48">
        <v>4</v>
      </c>
      <c r="C86" s="48">
        <v>3</v>
      </c>
      <c r="D86" s="48">
        <v>5</v>
      </c>
      <c r="E86" s="48">
        <v>17</v>
      </c>
      <c r="F86" s="48">
        <v>2</v>
      </c>
      <c r="G86" s="48">
        <v>17</v>
      </c>
      <c r="H86" s="48">
        <v>3</v>
      </c>
      <c r="I86" s="48"/>
      <c r="J86" s="48">
        <v>6</v>
      </c>
      <c r="K86" s="48">
        <v>1</v>
      </c>
      <c r="L86" s="47">
        <f t="shared" si="9"/>
        <v>58</v>
      </c>
    </row>
    <row r="87" spans="1:12" s="43" customFormat="1" ht="12">
      <c r="A87" s="78">
        <v>2006</v>
      </c>
      <c r="B87" s="48">
        <v>5</v>
      </c>
      <c r="C87" s="48">
        <v>7</v>
      </c>
      <c r="D87" s="48">
        <v>7</v>
      </c>
      <c r="E87" s="48">
        <v>15</v>
      </c>
      <c r="F87" s="48">
        <v>4</v>
      </c>
      <c r="G87" s="48">
        <v>25</v>
      </c>
      <c r="H87" s="48">
        <v>3</v>
      </c>
      <c r="I87" s="48">
        <v>1</v>
      </c>
      <c r="J87" s="48">
        <v>1</v>
      </c>
      <c r="K87" s="48"/>
      <c r="L87" s="47">
        <f t="shared" si="9"/>
        <v>68</v>
      </c>
    </row>
    <row r="88" spans="1:12" s="42" customFormat="1" ht="12">
      <c r="A88" s="78">
        <v>2007</v>
      </c>
      <c r="B88" s="48">
        <v>5</v>
      </c>
      <c r="C88" s="48">
        <v>2</v>
      </c>
      <c r="D88" s="48">
        <v>2</v>
      </c>
      <c r="E88" s="48">
        <v>8</v>
      </c>
      <c r="F88" s="48">
        <v>1</v>
      </c>
      <c r="G88" s="48">
        <v>29</v>
      </c>
      <c r="H88" s="48">
        <v>5</v>
      </c>
      <c r="I88" s="48">
        <v>1</v>
      </c>
      <c r="J88" s="48">
        <v>5</v>
      </c>
      <c r="K88" s="48"/>
      <c r="L88" s="47">
        <f t="shared" si="9"/>
        <v>58</v>
      </c>
    </row>
    <row r="89" spans="1:12" s="45" customFormat="1" ht="12">
      <c r="A89" s="78">
        <v>2008</v>
      </c>
      <c r="B89" s="48">
        <v>4</v>
      </c>
      <c r="C89" s="48">
        <v>3</v>
      </c>
      <c r="D89" s="48">
        <v>7</v>
      </c>
      <c r="E89" s="48">
        <v>10</v>
      </c>
      <c r="F89" s="48">
        <v>4</v>
      </c>
      <c r="G89" s="48">
        <v>25</v>
      </c>
      <c r="H89" s="48">
        <v>3</v>
      </c>
      <c r="I89" s="48">
        <v>1</v>
      </c>
      <c r="J89" s="48">
        <v>3</v>
      </c>
      <c r="K89" s="48">
        <v>1</v>
      </c>
      <c r="L89" s="47">
        <f t="shared" si="9"/>
        <v>61</v>
      </c>
    </row>
    <row r="90" spans="1:12" s="45" customFormat="1" ht="12">
      <c r="A90" s="78">
        <v>2009</v>
      </c>
      <c r="B90" s="48">
        <v>8</v>
      </c>
      <c r="C90" s="48">
        <v>3</v>
      </c>
      <c r="D90" s="48">
        <v>4</v>
      </c>
      <c r="E90" s="48">
        <v>15</v>
      </c>
      <c r="F90" s="48">
        <v>1</v>
      </c>
      <c r="G90" s="48">
        <v>18</v>
      </c>
      <c r="H90" s="48">
        <v>2</v>
      </c>
      <c r="I90" s="48"/>
      <c r="J90" s="48">
        <v>6</v>
      </c>
      <c r="K90" s="48">
        <v>1</v>
      </c>
      <c r="L90" s="47">
        <f t="shared" si="9"/>
        <v>58</v>
      </c>
    </row>
    <row r="91" spans="1:12" s="45" customFormat="1" ht="12">
      <c r="A91" s="78">
        <v>2010</v>
      </c>
      <c r="B91" s="48">
        <v>4</v>
      </c>
      <c r="C91" s="48">
        <v>1</v>
      </c>
      <c r="D91" s="48">
        <v>7</v>
      </c>
      <c r="E91" s="48">
        <v>9</v>
      </c>
      <c r="F91" s="48">
        <v>2</v>
      </c>
      <c r="G91" s="48">
        <v>18</v>
      </c>
      <c r="H91" s="48"/>
      <c r="I91" s="48"/>
      <c r="J91" s="48">
        <v>1</v>
      </c>
      <c r="K91" s="48">
        <v>1</v>
      </c>
      <c r="L91" s="47">
        <f t="shared" si="9"/>
        <v>43</v>
      </c>
    </row>
    <row r="92" spans="1:12" s="45" customFormat="1" ht="12">
      <c r="A92" s="78">
        <v>2011</v>
      </c>
      <c r="B92" s="48">
        <v>6</v>
      </c>
      <c r="C92" s="48">
        <v>4</v>
      </c>
      <c r="D92" s="48">
        <v>3</v>
      </c>
      <c r="E92" s="48">
        <v>16</v>
      </c>
      <c r="F92" s="48">
        <v>6</v>
      </c>
      <c r="G92" s="48">
        <v>18</v>
      </c>
      <c r="H92" s="48">
        <v>1</v>
      </c>
      <c r="I92" s="48"/>
      <c r="J92" s="48">
        <v>2</v>
      </c>
      <c r="K92" s="48"/>
      <c r="L92" s="47">
        <f t="shared" si="9"/>
        <v>56</v>
      </c>
    </row>
    <row r="93" spans="1:12" s="45" customFormat="1" ht="12">
      <c r="A93" s="78">
        <v>2012</v>
      </c>
      <c r="B93" s="48">
        <v>5</v>
      </c>
      <c r="C93" s="48">
        <v>2</v>
      </c>
      <c r="D93" s="48">
        <v>3</v>
      </c>
      <c r="E93" s="48">
        <v>9</v>
      </c>
      <c r="F93" s="48">
        <v>4</v>
      </c>
      <c r="G93" s="48">
        <v>31</v>
      </c>
      <c r="H93" s="48">
        <v>3</v>
      </c>
      <c r="I93" s="48"/>
      <c r="J93" s="48">
        <v>8</v>
      </c>
      <c r="K93" s="48">
        <v>1</v>
      </c>
      <c r="L93" s="47">
        <f t="shared" si="9"/>
        <v>66</v>
      </c>
    </row>
    <row r="94" spans="1:12" s="45" customFormat="1" ht="12">
      <c r="A94" s="78">
        <v>2013</v>
      </c>
      <c r="B94" s="48">
        <v>6</v>
      </c>
      <c r="C94" s="48">
        <v>4</v>
      </c>
      <c r="D94" s="48">
        <v>3</v>
      </c>
      <c r="E94" s="48">
        <v>9</v>
      </c>
      <c r="F94" s="48">
        <v>2</v>
      </c>
      <c r="G94" s="48">
        <v>34</v>
      </c>
      <c r="H94" s="48">
        <v>4</v>
      </c>
      <c r="I94" s="48"/>
      <c r="J94" s="48">
        <v>5</v>
      </c>
      <c r="K94" s="48"/>
      <c r="L94" s="47">
        <f t="shared" ref="L94:L95" si="10">SUM(B94:K94)</f>
        <v>67</v>
      </c>
    </row>
    <row r="95" spans="1:12" s="45" customFormat="1" ht="12">
      <c r="A95" s="78">
        <v>2014</v>
      </c>
      <c r="B95" s="48">
        <v>7</v>
      </c>
      <c r="C95" s="48">
        <v>3</v>
      </c>
      <c r="D95" s="48">
        <v>3</v>
      </c>
      <c r="E95" s="48">
        <v>5</v>
      </c>
      <c r="F95" s="48">
        <v>3</v>
      </c>
      <c r="G95" s="48">
        <v>32</v>
      </c>
      <c r="H95" s="48">
        <v>3</v>
      </c>
      <c r="I95" s="48"/>
      <c r="J95" s="48">
        <v>10</v>
      </c>
      <c r="K95" s="48"/>
      <c r="L95" s="47">
        <f t="shared" si="10"/>
        <v>66</v>
      </c>
    </row>
    <row r="96" spans="1:12" s="45" customFormat="1" ht="12">
      <c r="A96" s="78">
        <v>2015</v>
      </c>
      <c r="B96" s="48">
        <v>7</v>
      </c>
      <c r="C96" s="48">
        <v>3</v>
      </c>
      <c r="D96" s="48">
        <v>1</v>
      </c>
      <c r="E96" s="48">
        <v>6</v>
      </c>
      <c r="F96" s="48">
        <v>7</v>
      </c>
      <c r="G96" s="48">
        <v>35</v>
      </c>
      <c r="H96" s="48">
        <v>2</v>
      </c>
      <c r="I96" s="48">
        <v>1</v>
      </c>
      <c r="J96" s="48">
        <v>4</v>
      </c>
      <c r="K96" s="48"/>
      <c r="L96" s="47">
        <f t="shared" ref="L96" si="11">SUM(B96:K96)</f>
        <v>66</v>
      </c>
    </row>
    <row r="97" spans="1:14" s="45" customFormat="1" ht="12">
      <c r="A97" s="87"/>
      <c r="B97" s="88"/>
      <c r="C97" s="88"/>
      <c r="D97" s="88"/>
      <c r="E97" s="88"/>
      <c r="F97" s="88"/>
      <c r="G97" s="88"/>
      <c r="H97" s="88"/>
      <c r="I97" s="88"/>
      <c r="J97" s="88"/>
      <c r="K97" s="88"/>
      <c r="L97" s="89"/>
    </row>
    <row r="98" spans="1:14" s="45" customFormat="1" ht="12">
      <c r="A98" s="90"/>
      <c r="B98" s="91"/>
      <c r="C98" s="91"/>
      <c r="D98" s="91"/>
      <c r="E98" s="91"/>
      <c r="F98" s="91"/>
      <c r="G98" s="91"/>
      <c r="H98" s="91"/>
      <c r="I98" s="91"/>
      <c r="J98" s="91"/>
      <c r="K98" s="91"/>
      <c r="L98" s="92"/>
    </row>
    <row r="99" spans="1:14" s="84" customFormat="1" ht="24">
      <c r="A99" s="86" t="s">
        <v>64</v>
      </c>
      <c r="B99" s="85" t="s">
        <v>35</v>
      </c>
      <c r="C99" s="85" t="s">
        <v>36</v>
      </c>
      <c r="D99" s="85" t="s">
        <v>37</v>
      </c>
      <c r="E99" s="85" t="s">
        <v>38</v>
      </c>
      <c r="F99" s="85" t="s">
        <v>39</v>
      </c>
      <c r="G99" s="85" t="s">
        <v>40</v>
      </c>
      <c r="H99" s="85" t="s">
        <v>41</v>
      </c>
      <c r="I99" s="85" t="s">
        <v>42</v>
      </c>
      <c r="J99" s="85" t="s">
        <v>43</v>
      </c>
      <c r="K99" s="85" t="s">
        <v>44</v>
      </c>
      <c r="L99" s="85" t="s">
        <v>33</v>
      </c>
    </row>
    <row r="100" spans="1:14" s="42" customFormat="1" ht="12">
      <c r="A100" s="78">
        <v>1996</v>
      </c>
      <c r="B100" s="48">
        <f t="shared" ref="B100:B119" si="12">B8+B31+B54+B77</f>
        <v>10</v>
      </c>
      <c r="C100" s="48">
        <f t="shared" ref="C100:K100" si="13">C8+C31+C54+C77</f>
        <v>35</v>
      </c>
      <c r="D100" s="48">
        <f t="shared" si="13"/>
        <v>102</v>
      </c>
      <c r="E100" s="48">
        <f t="shared" si="13"/>
        <v>138</v>
      </c>
      <c r="F100" s="48">
        <f t="shared" si="13"/>
        <v>13</v>
      </c>
      <c r="G100" s="48">
        <f t="shared" si="13"/>
        <v>57</v>
      </c>
      <c r="H100" s="48">
        <f t="shared" si="13"/>
        <v>16</v>
      </c>
      <c r="I100" s="48">
        <f t="shared" si="13"/>
        <v>0</v>
      </c>
      <c r="J100" s="48">
        <f t="shared" si="13"/>
        <v>23</v>
      </c>
      <c r="K100" s="48">
        <f t="shared" si="13"/>
        <v>5</v>
      </c>
      <c r="L100" s="47">
        <f>SUM(B100:K100)</f>
        <v>399</v>
      </c>
      <c r="N100" s="137"/>
    </row>
    <row r="101" spans="1:14" s="42" customFormat="1" ht="12">
      <c r="A101" s="78">
        <v>1997</v>
      </c>
      <c r="B101" s="48">
        <f t="shared" si="12"/>
        <v>7</v>
      </c>
      <c r="C101" s="48">
        <f t="shared" ref="C101:K101" si="14">C9+C32+C55+C78</f>
        <v>36</v>
      </c>
      <c r="D101" s="48">
        <f t="shared" si="14"/>
        <v>119</v>
      </c>
      <c r="E101" s="48">
        <f t="shared" si="14"/>
        <v>119</v>
      </c>
      <c r="F101" s="48">
        <f t="shared" si="14"/>
        <v>27</v>
      </c>
      <c r="G101" s="48">
        <f t="shared" si="14"/>
        <v>61</v>
      </c>
      <c r="H101" s="48">
        <f t="shared" si="14"/>
        <v>18</v>
      </c>
      <c r="I101" s="48">
        <f t="shared" si="14"/>
        <v>5</v>
      </c>
      <c r="J101" s="48">
        <f t="shared" si="14"/>
        <v>29</v>
      </c>
      <c r="K101" s="48">
        <f t="shared" si="14"/>
        <v>0</v>
      </c>
      <c r="L101" s="47">
        <f t="shared" ref="L101:L116" si="15">SUM(B101:K101)</f>
        <v>421</v>
      </c>
      <c r="N101" s="137"/>
    </row>
    <row r="102" spans="1:14" s="42" customFormat="1" ht="12">
      <c r="A102" s="78">
        <v>1998</v>
      </c>
      <c r="B102" s="48">
        <f t="shared" si="12"/>
        <v>6</v>
      </c>
      <c r="C102" s="48">
        <f t="shared" ref="C102:K102" si="16">C10+C33+C56+C79</f>
        <v>40</v>
      </c>
      <c r="D102" s="48">
        <f t="shared" si="16"/>
        <v>112</v>
      </c>
      <c r="E102" s="48">
        <f t="shared" si="16"/>
        <v>145</v>
      </c>
      <c r="F102" s="48">
        <f t="shared" si="16"/>
        <v>25</v>
      </c>
      <c r="G102" s="48">
        <f t="shared" si="16"/>
        <v>66</v>
      </c>
      <c r="H102" s="48">
        <f t="shared" si="16"/>
        <v>21</v>
      </c>
      <c r="I102" s="48">
        <f t="shared" si="16"/>
        <v>3</v>
      </c>
      <c r="J102" s="48">
        <f t="shared" si="16"/>
        <v>34</v>
      </c>
      <c r="K102" s="48">
        <f t="shared" si="16"/>
        <v>3</v>
      </c>
      <c r="L102" s="47">
        <f t="shared" si="15"/>
        <v>455</v>
      </c>
      <c r="N102" s="137"/>
    </row>
    <row r="103" spans="1:14" s="42" customFormat="1" ht="12">
      <c r="A103" s="78">
        <v>1999</v>
      </c>
      <c r="B103" s="48">
        <f t="shared" si="12"/>
        <v>18</v>
      </c>
      <c r="C103" s="48">
        <f t="shared" ref="C103:K103" si="17">C11+C34+C57+C80</f>
        <v>27</v>
      </c>
      <c r="D103" s="48">
        <f t="shared" si="17"/>
        <v>164</v>
      </c>
      <c r="E103" s="48">
        <f t="shared" si="17"/>
        <v>147</v>
      </c>
      <c r="F103" s="48">
        <f t="shared" si="17"/>
        <v>22</v>
      </c>
      <c r="G103" s="48">
        <f t="shared" si="17"/>
        <v>81</v>
      </c>
      <c r="H103" s="48">
        <f t="shared" si="17"/>
        <v>30</v>
      </c>
      <c r="I103" s="48">
        <f t="shared" si="17"/>
        <v>1</v>
      </c>
      <c r="J103" s="48">
        <f t="shared" si="17"/>
        <v>41</v>
      </c>
      <c r="K103" s="48">
        <f t="shared" si="17"/>
        <v>3</v>
      </c>
      <c r="L103" s="47">
        <f t="shared" si="15"/>
        <v>534</v>
      </c>
      <c r="N103" s="137"/>
    </row>
    <row r="104" spans="1:14" s="42" customFormat="1" ht="12">
      <c r="A104" s="78">
        <v>2000</v>
      </c>
      <c r="B104" s="48">
        <f t="shared" si="12"/>
        <v>18</v>
      </c>
      <c r="C104" s="48">
        <f t="shared" ref="C104:K104" si="18">C12+C35+C58+C81</f>
        <v>20</v>
      </c>
      <c r="D104" s="48">
        <f t="shared" si="18"/>
        <v>116</v>
      </c>
      <c r="E104" s="48">
        <f t="shared" si="18"/>
        <v>170</v>
      </c>
      <c r="F104" s="48">
        <f t="shared" si="18"/>
        <v>27</v>
      </c>
      <c r="G104" s="48">
        <f t="shared" si="18"/>
        <v>89</v>
      </c>
      <c r="H104" s="48">
        <f t="shared" si="18"/>
        <v>40</v>
      </c>
      <c r="I104" s="48">
        <f t="shared" si="18"/>
        <v>2</v>
      </c>
      <c r="J104" s="48">
        <f t="shared" si="18"/>
        <v>41</v>
      </c>
      <c r="K104" s="48">
        <f t="shared" si="18"/>
        <v>9</v>
      </c>
      <c r="L104" s="47">
        <f t="shared" si="15"/>
        <v>532</v>
      </c>
      <c r="N104" s="137"/>
    </row>
    <row r="105" spans="1:14" s="42" customFormat="1" ht="12">
      <c r="A105" s="78">
        <v>2001</v>
      </c>
      <c r="B105" s="48">
        <f t="shared" si="12"/>
        <v>16</v>
      </c>
      <c r="C105" s="48">
        <f t="shared" ref="C105:K105" si="19">C13+C36+C59+C82</f>
        <v>43</v>
      </c>
      <c r="D105" s="48">
        <f t="shared" si="19"/>
        <v>125</v>
      </c>
      <c r="E105" s="48">
        <f t="shared" si="19"/>
        <v>117</v>
      </c>
      <c r="F105" s="48">
        <f t="shared" si="19"/>
        <v>35</v>
      </c>
      <c r="G105" s="48">
        <f t="shared" si="19"/>
        <v>94</v>
      </c>
      <c r="H105" s="48">
        <f t="shared" si="19"/>
        <v>25</v>
      </c>
      <c r="I105" s="48">
        <f t="shared" si="19"/>
        <v>5</v>
      </c>
      <c r="J105" s="48">
        <f t="shared" si="19"/>
        <v>38</v>
      </c>
      <c r="K105" s="48">
        <f t="shared" si="19"/>
        <v>6</v>
      </c>
      <c r="L105" s="47">
        <f t="shared" si="15"/>
        <v>504</v>
      </c>
      <c r="N105" s="137"/>
    </row>
    <row r="106" spans="1:14" s="42" customFormat="1" ht="12">
      <c r="A106" s="78">
        <v>2002</v>
      </c>
      <c r="B106" s="48">
        <f t="shared" si="12"/>
        <v>21</v>
      </c>
      <c r="C106" s="48">
        <f t="shared" ref="C106:K106" si="20">C14+C37+C60+C83</f>
        <v>32</v>
      </c>
      <c r="D106" s="48">
        <f t="shared" si="20"/>
        <v>105</v>
      </c>
      <c r="E106" s="48">
        <f t="shared" si="20"/>
        <v>111</v>
      </c>
      <c r="F106" s="48">
        <f t="shared" si="20"/>
        <v>35</v>
      </c>
      <c r="G106" s="48">
        <f t="shared" si="20"/>
        <v>82</v>
      </c>
      <c r="H106" s="48">
        <f t="shared" si="20"/>
        <v>30</v>
      </c>
      <c r="I106" s="48">
        <f t="shared" si="20"/>
        <v>8</v>
      </c>
      <c r="J106" s="48">
        <f t="shared" si="20"/>
        <v>42</v>
      </c>
      <c r="K106" s="48">
        <f t="shared" si="20"/>
        <v>21</v>
      </c>
      <c r="L106" s="47">
        <f t="shared" si="15"/>
        <v>487</v>
      </c>
      <c r="N106" s="137"/>
    </row>
    <row r="107" spans="1:14" s="42" customFormat="1" ht="12">
      <c r="A107" s="78">
        <v>2003</v>
      </c>
      <c r="B107" s="48">
        <f t="shared" si="12"/>
        <v>22</v>
      </c>
      <c r="C107" s="48">
        <f t="shared" ref="C107:K107" si="21">C15+C38+C61+C84</f>
        <v>35</v>
      </c>
      <c r="D107" s="48">
        <f t="shared" si="21"/>
        <v>118</v>
      </c>
      <c r="E107" s="48">
        <f t="shared" si="21"/>
        <v>111</v>
      </c>
      <c r="F107" s="48">
        <f t="shared" si="21"/>
        <v>42</v>
      </c>
      <c r="G107" s="48">
        <f t="shared" si="21"/>
        <v>88</v>
      </c>
      <c r="H107" s="48">
        <f t="shared" si="21"/>
        <v>34</v>
      </c>
      <c r="I107" s="48">
        <f t="shared" si="21"/>
        <v>6</v>
      </c>
      <c r="J107" s="48">
        <f t="shared" si="21"/>
        <v>45</v>
      </c>
      <c r="K107" s="48">
        <f t="shared" si="21"/>
        <v>8</v>
      </c>
      <c r="L107" s="47">
        <f t="shared" si="15"/>
        <v>509</v>
      </c>
      <c r="N107" s="137"/>
    </row>
    <row r="108" spans="1:14" s="42" customFormat="1" ht="12">
      <c r="A108" s="78">
        <v>2004</v>
      </c>
      <c r="B108" s="48">
        <f t="shared" si="12"/>
        <v>23</v>
      </c>
      <c r="C108" s="48">
        <f t="shared" ref="C108:K108" si="22">C16+C39+C62+C85</f>
        <v>38</v>
      </c>
      <c r="D108" s="48">
        <f t="shared" si="22"/>
        <v>133</v>
      </c>
      <c r="E108" s="48">
        <f t="shared" si="22"/>
        <v>124</v>
      </c>
      <c r="F108" s="48">
        <f t="shared" si="22"/>
        <v>77</v>
      </c>
      <c r="G108" s="48">
        <f t="shared" si="22"/>
        <v>96</v>
      </c>
      <c r="H108" s="48">
        <f t="shared" si="22"/>
        <v>27</v>
      </c>
      <c r="I108" s="48">
        <f t="shared" si="22"/>
        <v>6</v>
      </c>
      <c r="J108" s="48">
        <f t="shared" si="22"/>
        <v>32</v>
      </c>
      <c r="K108" s="48">
        <f t="shared" si="22"/>
        <v>3</v>
      </c>
      <c r="L108" s="47">
        <f t="shared" si="15"/>
        <v>559</v>
      </c>
      <c r="N108" s="137"/>
    </row>
    <row r="109" spans="1:14" s="42" customFormat="1" ht="12">
      <c r="A109" s="78">
        <v>2005</v>
      </c>
      <c r="B109" s="48">
        <f t="shared" si="12"/>
        <v>22</v>
      </c>
      <c r="C109" s="48">
        <f t="shared" ref="C109:K109" si="23">C17+C40+C63+C86</f>
        <v>39</v>
      </c>
      <c r="D109" s="48">
        <f t="shared" si="23"/>
        <v>134</v>
      </c>
      <c r="E109" s="48">
        <f t="shared" si="23"/>
        <v>122</v>
      </c>
      <c r="F109" s="48">
        <f t="shared" si="23"/>
        <v>58</v>
      </c>
      <c r="G109" s="48">
        <f t="shared" si="23"/>
        <v>102</v>
      </c>
      <c r="H109" s="48">
        <f t="shared" si="23"/>
        <v>27</v>
      </c>
      <c r="I109" s="48">
        <f t="shared" si="23"/>
        <v>9</v>
      </c>
      <c r="J109" s="48">
        <f t="shared" si="23"/>
        <v>30</v>
      </c>
      <c r="K109" s="48">
        <f t="shared" si="23"/>
        <v>7</v>
      </c>
      <c r="L109" s="47">
        <f t="shared" si="15"/>
        <v>550</v>
      </c>
      <c r="N109" s="137"/>
    </row>
    <row r="110" spans="1:14" s="43" customFormat="1" ht="12">
      <c r="A110" s="78">
        <v>2006</v>
      </c>
      <c r="B110" s="48">
        <f t="shared" si="12"/>
        <v>30</v>
      </c>
      <c r="C110" s="48">
        <f t="shared" ref="C110:K110" si="24">C18+C41+C64+C87</f>
        <v>38</v>
      </c>
      <c r="D110" s="48">
        <f t="shared" si="24"/>
        <v>128</v>
      </c>
      <c r="E110" s="48">
        <f t="shared" si="24"/>
        <v>117</v>
      </c>
      <c r="F110" s="48">
        <f t="shared" si="24"/>
        <v>52</v>
      </c>
      <c r="G110" s="48">
        <f t="shared" si="24"/>
        <v>136</v>
      </c>
      <c r="H110" s="48">
        <f t="shared" si="24"/>
        <v>35</v>
      </c>
      <c r="I110" s="48">
        <f t="shared" si="24"/>
        <v>12</v>
      </c>
      <c r="J110" s="48">
        <f t="shared" si="24"/>
        <v>38</v>
      </c>
      <c r="K110" s="48">
        <f t="shared" si="24"/>
        <v>3</v>
      </c>
      <c r="L110" s="47">
        <f t="shared" si="15"/>
        <v>589</v>
      </c>
      <c r="N110" s="137"/>
    </row>
    <row r="111" spans="1:14" s="42" customFormat="1" ht="12">
      <c r="A111" s="78">
        <v>2007</v>
      </c>
      <c r="B111" s="48">
        <f t="shared" si="12"/>
        <v>24</v>
      </c>
      <c r="C111" s="48">
        <f t="shared" ref="C111:K111" si="25">C19+C42+C65+C88</f>
        <v>23</v>
      </c>
      <c r="D111" s="48">
        <f t="shared" si="25"/>
        <v>94</v>
      </c>
      <c r="E111" s="48">
        <f t="shared" si="25"/>
        <v>70</v>
      </c>
      <c r="F111" s="48">
        <f t="shared" si="25"/>
        <v>67</v>
      </c>
      <c r="G111" s="48">
        <f t="shared" si="25"/>
        <v>172</v>
      </c>
      <c r="H111" s="48">
        <f t="shared" si="25"/>
        <v>35</v>
      </c>
      <c r="I111" s="48">
        <f t="shared" si="25"/>
        <v>7</v>
      </c>
      <c r="J111" s="48">
        <f t="shared" si="25"/>
        <v>66</v>
      </c>
      <c r="K111" s="48">
        <f t="shared" si="25"/>
        <v>15</v>
      </c>
      <c r="L111" s="47">
        <f t="shared" si="15"/>
        <v>573</v>
      </c>
      <c r="N111" s="137"/>
    </row>
    <row r="112" spans="1:14" s="45" customFormat="1" ht="12">
      <c r="A112" s="78">
        <v>2008</v>
      </c>
      <c r="B112" s="48">
        <f t="shared" si="12"/>
        <v>22</v>
      </c>
      <c r="C112" s="48">
        <f t="shared" ref="C112:K112" si="26">C20+C43+C66+C89</f>
        <v>36</v>
      </c>
      <c r="D112" s="48">
        <f t="shared" si="26"/>
        <v>116</v>
      </c>
      <c r="E112" s="48">
        <f t="shared" si="26"/>
        <v>86</v>
      </c>
      <c r="F112" s="48">
        <f t="shared" si="26"/>
        <v>58</v>
      </c>
      <c r="G112" s="48">
        <f t="shared" si="26"/>
        <v>138</v>
      </c>
      <c r="H112" s="48">
        <f t="shared" si="26"/>
        <v>34</v>
      </c>
      <c r="I112" s="48">
        <f t="shared" si="26"/>
        <v>9</v>
      </c>
      <c r="J112" s="48">
        <f t="shared" si="26"/>
        <v>48</v>
      </c>
      <c r="K112" s="48">
        <f t="shared" si="26"/>
        <v>8</v>
      </c>
      <c r="L112" s="47">
        <f t="shared" si="15"/>
        <v>555</v>
      </c>
      <c r="N112" s="137"/>
    </row>
    <row r="113" spans="1:14" s="45" customFormat="1" ht="12">
      <c r="A113" s="78">
        <v>2009</v>
      </c>
      <c r="B113" s="48">
        <f t="shared" si="12"/>
        <v>35</v>
      </c>
      <c r="C113" s="48">
        <f t="shared" ref="C113:K113" si="27">C21+C44+C67+C90</f>
        <v>20</v>
      </c>
      <c r="D113" s="48">
        <f t="shared" si="27"/>
        <v>127</v>
      </c>
      <c r="E113" s="48">
        <f t="shared" si="27"/>
        <v>104</v>
      </c>
      <c r="F113" s="48">
        <f t="shared" si="27"/>
        <v>72</v>
      </c>
      <c r="G113" s="48">
        <f t="shared" si="27"/>
        <v>139</v>
      </c>
      <c r="H113" s="48">
        <f t="shared" si="27"/>
        <v>40</v>
      </c>
      <c r="I113" s="48">
        <f t="shared" si="27"/>
        <v>3</v>
      </c>
      <c r="J113" s="48">
        <f t="shared" si="27"/>
        <v>40</v>
      </c>
      <c r="K113" s="48">
        <f t="shared" si="27"/>
        <v>8</v>
      </c>
      <c r="L113" s="47">
        <f t="shared" si="15"/>
        <v>588</v>
      </c>
      <c r="N113" s="137"/>
    </row>
    <row r="114" spans="1:14" s="45" customFormat="1" ht="12">
      <c r="A114" s="78">
        <v>2010</v>
      </c>
      <c r="B114" s="48">
        <f t="shared" si="12"/>
        <v>24</v>
      </c>
      <c r="C114" s="48">
        <f t="shared" ref="C114:K114" si="28">C22+C45+C68+C91</f>
        <v>26</v>
      </c>
      <c r="D114" s="48">
        <f t="shared" si="28"/>
        <v>132</v>
      </c>
      <c r="E114" s="48">
        <f t="shared" si="28"/>
        <v>110</v>
      </c>
      <c r="F114" s="48">
        <f t="shared" si="28"/>
        <v>76</v>
      </c>
      <c r="G114" s="48">
        <f t="shared" si="28"/>
        <v>129</v>
      </c>
      <c r="H114" s="48">
        <f t="shared" si="28"/>
        <v>32</v>
      </c>
      <c r="I114" s="48">
        <f t="shared" si="28"/>
        <v>7</v>
      </c>
      <c r="J114" s="48">
        <f t="shared" si="28"/>
        <v>41</v>
      </c>
      <c r="K114" s="48">
        <f t="shared" si="28"/>
        <v>2</v>
      </c>
      <c r="L114" s="47">
        <f t="shared" si="15"/>
        <v>579</v>
      </c>
      <c r="N114" s="137"/>
    </row>
    <row r="115" spans="1:14" s="45" customFormat="1" ht="12">
      <c r="A115" s="78">
        <v>2011</v>
      </c>
      <c r="B115" s="48">
        <f t="shared" si="12"/>
        <v>34</v>
      </c>
      <c r="C115" s="48">
        <f t="shared" ref="C115:K115" si="29">C23+C46+C69+C92</f>
        <v>38</v>
      </c>
      <c r="D115" s="48">
        <f t="shared" si="29"/>
        <v>123</v>
      </c>
      <c r="E115" s="48">
        <f t="shared" si="29"/>
        <v>104</v>
      </c>
      <c r="F115" s="48">
        <f t="shared" si="29"/>
        <v>90</v>
      </c>
      <c r="G115" s="48">
        <f t="shared" si="29"/>
        <v>141</v>
      </c>
      <c r="H115" s="48">
        <f t="shared" si="29"/>
        <v>28</v>
      </c>
      <c r="I115" s="48">
        <f t="shared" si="29"/>
        <v>4</v>
      </c>
      <c r="J115" s="48">
        <f t="shared" si="29"/>
        <v>29</v>
      </c>
      <c r="K115" s="48">
        <f t="shared" si="29"/>
        <v>3</v>
      </c>
      <c r="L115" s="47">
        <f t="shared" si="15"/>
        <v>594</v>
      </c>
      <c r="N115" s="137"/>
    </row>
    <row r="116" spans="1:14" s="45" customFormat="1" ht="12">
      <c r="A116" s="78">
        <v>2012</v>
      </c>
      <c r="B116" s="48">
        <f t="shared" si="12"/>
        <v>31</v>
      </c>
      <c r="C116" s="48">
        <f t="shared" ref="C116:K116" si="30">C24+C47+C70+C93</f>
        <v>14</v>
      </c>
      <c r="D116" s="48">
        <f t="shared" si="30"/>
        <v>100</v>
      </c>
      <c r="E116" s="48">
        <f t="shared" si="30"/>
        <v>64</v>
      </c>
      <c r="F116" s="48">
        <f t="shared" si="30"/>
        <v>92</v>
      </c>
      <c r="G116" s="48">
        <f t="shared" si="30"/>
        <v>204</v>
      </c>
      <c r="H116" s="48">
        <f t="shared" si="30"/>
        <v>39</v>
      </c>
      <c r="I116" s="48">
        <f t="shared" si="30"/>
        <v>5</v>
      </c>
      <c r="J116" s="48">
        <f t="shared" si="30"/>
        <v>62</v>
      </c>
      <c r="K116" s="48">
        <f t="shared" si="30"/>
        <v>4</v>
      </c>
      <c r="L116" s="47">
        <f t="shared" si="15"/>
        <v>615</v>
      </c>
      <c r="N116" s="137"/>
    </row>
    <row r="117" spans="1:14" s="45" customFormat="1" ht="12">
      <c r="A117" s="78">
        <v>2013</v>
      </c>
      <c r="B117" s="48">
        <f t="shared" si="12"/>
        <v>33</v>
      </c>
      <c r="C117" s="48">
        <f t="shared" ref="C117:K119" si="31">C25+C48+C71+C94</f>
        <v>15</v>
      </c>
      <c r="D117" s="48">
        <f t="shared" si="31"/>
        <v>108</v>
      </c>
      <c r="E117" s="48">
        <f t="shared" si="31"/>
        <v>85</v>
      </c>
      <c r="F117" s="48">
        <f t="shared" si="31"/>
        <v>87</v>
      </c>
      <c r="G117" s="48">
        <f t="shared" si="31"/>
        <v>200</v>
      </c>
      <c r="H117" s="48">
        <f t="shared" si="31"/>
        <v>47</v>
      </c>
      <c r="I117" s="48">
        <f t="shared" si="31"/>
        <v>6</v>
      </c>
      <c r="J117" s="48">
        <f t="shared" si="31"/>
        <v>69</v>
      </c>
      <c r="K117" s="48">
        <f t="shared" si="31"/>
        <v>4</v>
      </c>
      <c r="L117" s="47">
        <f t="shared" ref="L117:L118" si="32">SUM(B117:K117)</f>
        <v>654</v>
      </c>
      <c r="N117" s="137"/>
    </row>
    <row r="118" spans="1:14" s="45" customFormat="1" ht="12">
      <c r="A118" s="78">
        <v>2014</v>
      </c>
      <c r="B118" s="48">
        <f t="shared" si="12"/>
        <v>29</v>
      </c>
      <c r="C118" s="48">
        <f t="shared" ref="C118:K118" si="33">C26+C49+C72+C95</f>
        <v>21</v>
      </c>
      <c r="D118" s="48">
        <f t="shared" si="33"/>
        <v>98</v>
      </c>
      <c r="E118" s="48">
        <f t="shared" si="33"/>
        <v>74</v>
      </c>
      <c r="F118" s="48">
        <f t="shared" si="33"/>
        <v>100</v>
      </c>
      <c r="G118" s="48">
        <f t="shared" si="33"/>
        <v>212</v>
      </c>
      <c r="H118" s="48">
        <f t="shared" si="33"/>
        <v>42</v>
      </c>
      <c r="I118" s="48">
        <f t="shared" si="33"/>
        <v>5</v>
      </c>
      <c r="J118" s="48">
        <f t="shared" si="33"/>
        <v>64</v>
      </c>
      <c r="K118" s="48">
        <f t="shared" si="33"/>
        <v>18</v>
      </c>
      <c r="L118" s="47">
        <f t="shared" si="32"/>
        <v>663</v>
      </c>
      <c r="N118" s="137"/>
    </row>
    <row r="119" spans="1:14" s="45" customFormat="1" ht="12">
      <c r="A119" s="78">
        <v>2015</v>
      </c>
      <c r="B119" s="48">
        <f t="shared" si="12"/>
        <v>34</v>
      </c>
      <c r="C119" s="48">
        <f t="shared" si="31"/>
        <v>19</v>
      </c>
      <c r="D119" s="48">
        <f t="shared" si="31"/>
        <v>72</v>
      </c>
      <c r="E119" s="48">
        <f t="shared" si="31"/>
        <v>71</v>
      </c>
      <c r="F119" s="48">
        <f t="shared" si="31"/>
        <v>104</v>
      </c>
      <c r="G119" s="48">
        <f t="shared" si="31"/>
        <v>229</v>
      </c>
      <c r="H119" s="48">
        <f t="shared" si="31"/>
        <v>47</v>
      </c>
      <c r="I119" s="48">
        <f t="shared" si="31"/>
        <v>2</v>
      </c>
      <c r="J119" s="48">
        <f t="shared" si="31"/>
        <v>56</v>
      </c>
      <c r="K119" s="48">
        <f t="shared" si="31"/>
        <v>20</v>
      </c>
      <c r="L119" s="47">
        <f t="shared" ref="L119" si="34">SUM(B119:K119)</f>
        <v>654</v>
      </c>
      <c r="N119" s="137"/>
    </row>
    <row r="120" spans="1:14">
      <c r="A120" s="55"/>
    </row>
  </sheetData>
  <phoneticPr fontId="3"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90" orientation="landscape" r:id="rId1"/>
  <headerFooter alignWithMargins="0">
    <oddFooter>&amp;L&amp;"Arial,Gras italique"&amp;9&amp;G&amp;R&amp;"Arial,Gras italique"&amp;9Distribution</oddFooter>
  </headerFooter>
  <rowBreaks count="1" manualBreakCount="1">
    <brk id="98" max="16383" man="1"/>
  </rowBreaks>
  <legacyDrawingHF r:id="rId2"/>
</worksheet>
</file>

<file path=xl/worksheets/sheet7.xml><?xml version="1.0" encoding="utf-8"?>
<worksheet xmlns="http://schemas.openxmlformats.org/spreadsheetml/2006/main" xmlns:r="http://schemas.openxmlformats.org/officeDocument/2006/relationships">
  <dimension ref="A1:W27"/>
  <sheetViews>
    <sheetView workbookViewId="0"/>
  </sheetViews>
  <sheetFormatPr baseColWidth="10" defaultRowHeight="12.75"/>
  <cols>
    <col min="1" max="1" width="7.7109375" style="41" customWidth="1"/>
    <col min="2" max="2" width="6.85546875" style="41" bestFit="1" customWidth="1"/>
    <col min="3" max="5" width="8.42578125" style="41" bestFit="1" customWidth="1"/>
    <col min="6" max="6" width="13.42578125" style="41" bestFit="1" customWidth="1"/>
    <col min="7" max="7" width="15.140625" style="41" bestFit="1" customWidth="1"/>
    <col min="8" max="9" width="17.140625" style="41" bestFit="1" customWidth="1"/>
    <col min="10" max="10" width="4.5703125" style="41" bestFit="1" customWidth="1"/>
    <col min="11" max="12" width="6.5703125" style="41" bestFit="1" customWidth="1"/>
    <col min="13" max="18" width="11.42578125" style="41"/>
    <col min="19" max="19" width="11.42578125" style="102"/>
    <col min="20" max="22" width="11.42578125" style="41"/>
    <col min="23" max="23" width="11.42578125" style="40"/>
    <col min="24" max="16384" width="11.42578125" style="41"/>
  </cols>
  <sheetData>
    <row r="1" spans="1:23" s="21" customFormat="1">
      <c r="B1" s="25"/>
      <c r="C1" s="25"/>
      <c r="D1" s="25"/>
      <c r="E1" s="25"/>
      <c r="F1" s="25"/>
      <c r="G1" s="25"/>
      <c r="H1" s="25"/>
      <c r="I1" s="25"/>
      <c r="J1" s="25"/>
      <c r="K1" s="25"/>
      <c r="L1" s="25"/>
      <c r="S1" s="100"/>
      <c r="W1" s="98"/>
    </row>
    <row r="2" spans="1:23" s="27" customFormat="1">
      <c r="A2" s="24" t="s">
        <v>123</v>
      </c>
      <c r="B2" s="26"/>
      <c r="C2" s="26"/>
      <c r="D2" s="26"/>
      <c r="E2" s="26"/>
      <c r="F2" s="26"/>
      <c r="G2" s="26"/>
      <c r="H2" s="26"/>
      <c r="I2" s="26"/>
      <c r="J2" s="26"/>
      <c r="K2" s="26"/>
      <c r="L2" s="26"/>
      <c r="S2" s="101"/>
      <c r="W2" s="99"/>
    </row>
    <row r="3" spans="1:23" s="21" customFormat="1">
      <c r="B3" s="25"/>
      <c r="C3" s="25"/>
      <c r="D3" s="25"/>
      <c r="E3" s="25"/>
      <c r="F3" s="25"/>
      <c r="G3" s="25"/>
      <c r="H3" s="25"/>
      <c r="I3" s="25"/>
      <c r="J3" s="25"/>
      <c r="K3" s="25"/>
      <c r="L3" s="25"/>
      <c r="S3" s="100"/>
      <c r="W3" s="98"/>
    </row>
    <row r="4" spans="1:23" s="21" customFormat="1">
      <c r="B4" s="25"/>
      <c r="C4" s="25"/>
      <c r="D4" s="25"/>
      <c r="E4" s="25"/>
      <c r="F4" s="25"/>
      <c r="G4" s="25"/>
      <c r="H4" s="25"/>
      <c r="I4" s="25"/>
      <c r="J4" s="25"/>
      <c r="K4" s="25"/>
      <c r="L4" s="25"/>
      <c r="S4" s="100"/>
      <c r="W4" s="98"/>
    </row>
    <row r="5" spans="1:23">
      <c r="A5" s="40" t="s">
        <v>87</v>
      </c>
      <c r="B5" s="40"/>
      <c r="C5" s="40"/>
      <c r="D5" s="40"/>
      <c r="E5" s="40"/>
      <c r="F5" s="40"/>
    </row>
    <row r="6" spans="1:23" ht="3" customHeight="1">
      <c r="A6" s="40"/>
      <c r="B6" s="40"/>
      <c r="C6" s="40"/>
      <c r="D6" s="40"/>
      <c r="E6" s="40"/>
      <c r="F6" s="40"/>
    </row>
    <row r="7" spans="1:23" s="84" customFormat="1" ht="24">
      <c r="A7" s="86"/>
      <c r="B7" s="85" t="s">
        <v>79</v>
      </c>
      <c r="C7" s="85" t="s">
        <v>80</v>
      </c>
      <c r="D7" s="85" t="s">
        <v>81</v>
      </c>
      <c r="E7" s="85" t="s">
        <v>82</v>
      </c>
      <c r="F7" s="103" t="s">
        <v>83</v>
      </c>
      <c r="G7" s="85" t="s">
        <v>84</v>
      </c>
      <c r="H7" s="85" t="s">
        <v>85</v>
      </c>
      <c r="I7" s="85" t="s">
        <v>86</v>
      </c>
      <c r="J7" s="85" t="s">
        <v>33</v>
      </c>
    </row>
    <row r="8" spans="1:23" s="106" customFormat="1" ht="12">
      <c r="A8" s="78">
        <v>1996</v>
      </c>
      <c r="B8" s="105">
        <v>335</v>
      </c>
      <c r="C8" s="105">
        <v>37</v>
      </c>
      <c r="D8" s="105">
        <v>13</v>
      </c>
      <c r="E8" s="105"/>
      <c r="F8" s="104">
        <f t="shared" ref="F8:F9" si="0">SUM(G8:I8)</f>
        <v>14</v>
      </c>
      <c r="G8" s="105">
        <v>14</v>
      </c>
      <c r="H8" s="105"/>
      <c r="I8" s="105"/>
      <c r="J8" s="47">
        <f t="shared" ref="J8:J9" si="1">SUM(B8:F8)</f>
        <v>399</v>
      </c>
      <c r="L8" s="155"/>
    </row>
    <row r="9" spans="1:23" s="106" customFormat="1" ht="12">
      <c r="A9" s="78">
        <v>1997</v>
      </c>
      <c r="B9" s="105">
        <v>347</v>
      </c>
      <c r="C9" s="105">
        <v>40</v>
      </c>
      <c r="D9" s="105">
        <v>17</v>
      </c>
      <c r="E9" s="105"/>
      <c r="F9" s="104">
        <f t="shared" si="0"/>
        <v>17</v>
      </c>
      <c r="G9" s="105">
        <v>16</v>
      </c>
      <c r="H9" s="105"/>
      <c r="I9" s="105">
        <v>1</v>
      </c>
      <c r="J9" s="47">
        <f t="shared" si="1"/>
        <v>421</v>
      </c>
      <c r="L9" s="155"/>
    </row>
    <row r="10" spans="1:23" s="42" customFormat="1" ht="12">
      <c r="A10" s="78">
        <v>1998</v>
      </c>
      <c r="B10" s="48">
        <v>380</v>
      </c>
      <c r="C10" s="48">
        <v>45</v>
      </c>
      <c r="D10" s="48">
        <v>11</v>
      </c>
      <c r="E10" s="48"/>
      <c r="F10" s="104">
        <f>SUM(G10:I10)</f>
        <v>19</v>
      </c>
      <c r="G10" s="48">
        <v>13</v>
      </c>
      <c r="H10" s="48">
        <v>1</v>
      </c>
      <c r="I10" s="48">
        <v>5</v>
      </c>
      <c r="J10" s="47">
        <f>SUM(B10:F10)</f>
        <v>455</v>
      </c>
      <c r="L10" s="155"/>
    </row>
    <row r="11" spans="1:23" s="42" customFormat="1" ht="12">
      <c r="A11" s="78">
        <v>1999</v>
      </c>
      <c r="B11" s="48">
        <v>428</v>
      </c>
      <c r="C11" s="48">
        <v>60</v>
      </c>
      <c r="D11" s="48">
        <v>23</v>
      </c>
      <c r="E11" s="48"/>
      <c r="F11" s="104">
        <f t="shared" ref="F11:F24" si="2">SUM(G11:I11)</f>
        <v>23</v>
      </c>
      <c r="G11" s="48">
        <v>19</v>
      </c>
      <c r="H11" s="48">
        <v>2</v>
      </c>
      <c r="I11" s="48">
        <v>2</v>
      </c>
      <c r="J11" s="47">
        <f t="shared" ref="J11:J24" si="3">SUM(B11:F11)</f>
        <v>534</v>
      </c>
      <c r="L11" s="155"/>
    </row>
    <row r="12" spans="1:23" s="42" customFormat="1" ht="12">
      <c r="A12" s="78">
        <v>2000</v>
      </c>
      <c r="B12" s="48">
        <v>435</v>
      </c>
      <c r="C12" s="48">
        <v>56</v>
      </c>
      <c r="D12" s="48">
        <v>14</v>
      </c>
      <c r="E12" s="48">
        <v>1</v>
      </c>
      <c r="F12" s="104">
        <f t="shared" si="2"/>
        <v>26</v>
      </c>
      <c r="G12" s="48">
        <v>24</v>
      </c>
      <c r="H12" s="48">
        <v>2</v>
      </c>
      <c r="I12" s="48"/>
      <c r="J12" s="47">
        <f t="shared" si="3"/>
        <v>532</v>
      </c>
      <c r="L12" s="155"/>
    </row>
    <row r="13" spans="1:23" s="42" customFormat="1" ht="12">
      <c r="A13" s="78">
        <v>2001</v>
      </c>
      <c r="B13" s="48">
        <v>410</v>
      </c>
      <c r="C13" s="48">
        <v>56</v>
      </c>
      <c r="D13" s="48">
        <v>13</v>
      </c>
      <c r="E13" s="48"/>
      <c r="F13" s="104">
        <f t="shared" si="2"/>
        <v>25</v>
      </c>
      <c r="G13" s="48">
        <v>22</v>
      </c>
      <c r="H13" s="48">
        <v>3</v>
      </c>
      <c r="I13" s="48"/>
      <c r="J13" s="47">
        <f t="shared" si="3"/>
        <v>504</v>
      </c>
      <c r="L13" s="155"/>
    </row>
    <row r="14" spans="1:23" s="42" customFormat="1" ht="12">
      <c r="A14" s="78">
        <v>2002</v>
      </c>
      <c r="B14" s="48">
        <v>389</v>
      </c>
      <c r="C14" s="48">
        <v>59</v>
      </c>
      <c r="D14" s="48">
        <v>13</v>
      </c>
      <c r="E14" s="48">
        <v>1</v>
      </c>
      <c r="F14" s="104">
        <f t="shared" si="2"/>
        <v>25</v>
      </c>
      <c r="G14" s="48">
        <v>22</v>
      </c>
      <c r="H14" s="48"/>
      <c r="I14" s="48">
        <v>3</v>
      </c>
      <c r="J14" s="47">
        <f t="shared" si="3"/>
        <v>487</v>
      </c>
      <c r="L14" s="155"/>
    </row>
    <row r="15" spans="1:23" s="42" customFormat="1" ht="12">
      <c r="A15" s="78">
        <v>2003</v>
      </c>
      <c r="B15" s="48">
        <v>408</v>
      </c>
      <c r="C15" s="48">
        <v>48</v>
      </c>
      <c r="D15" s="48">
        <v>18</v>
      </c>
      <c r="E15" s="48"/>
      <c r="F15" s="104">
        <f t="shared" si="2"/>
        <v>35</v>
      </c>
      <c r="G15" s="48">
        <v>30</v>
      </c>
      <c r="H15" s="48">
        <v>5</v>
      </c>
      <c r="I15" s="48"/>
      <c r="J15" s="47">
        <f t="shared" si="3"/>
        <v>509</v>
      </c>
      <c r="L15" s="155"/>
    </row>
    <row r="16" spans="1:23" s="42" customFormat="1" ht="12">
      <c r="A16" s="78">
        <v>2004</v>
      </c>
      <c r="B16" s="48">
        <v>467</v>
      </c>
      <c r="C16" s="48">
        <v>45</v>
      </c>
      <c r="D16" s="48">
        <v>14</v>
      </c>
      <c r="E16" s="48"/>
      <c r="F16" s="104">
        <f t="shared" si="2"/>
        <v>33</v>
      </c>
      <c r="G16" s="48">
        <v>29</v>
      </c>
      <c r="H16" s="48">
        <v>3</v>
      </c>
      <c r="I16" s="48">
        <v>1</v>
      </c>
      <c r="J16" s="47">
        <f t="shared" si="3"/>
        <v>559</v>
      </c>
      <c r="L16" s="155"/>
    </row>
    <row r="17" spans="1:12" s="42" customFormat="1" ht="12">
      <c r="A17" s="78">
        <v>2005</v>
      </c>
      <c r="B17" s="48">
        <v>439</v>
      </c>
      <c r="C17" s="48">
        <v>48</v>
      </c>
      <c r="D17" s="48">
        <v>18</v>
      </c>
      <c r="E17" s="48">
        <v>1</v>
      </c>
      <c r="F17" s="104">
        <f t="shared" si="2"/>
        <v>44</v>
      </c>
      <c r="G17" s="48">
        <v>37</v>
      </c>
      <c r="H17" s="48">
        <v>6</v>
      </c>
      <c r="I17" s="48">
        <v>1</v>
      </c>
      <c r="J17" s="47">
        <f t="shared" si="3"/>
        <v>550</v>
      </c>
      <c r="L17" s="155"/>
    </row>
    <row r="18" spans="1:12" s="42" customFormat="1" ht="12">
      <c r="A18" s="78">
        <v>2006</v>
      </c>
      <c r="B18" s="48">
        <v>475</v>
      </c>
      <c r="C18" s="48">
        <v>39</v>
      </c>
      <c r="D18" s="48">
        <v>18</v>
      </c>
      <c r="E18" s="48">
        <v>1</v>
      </c>
      <c r="F18" s="104">
        <f t="shared" si="2"/>
        <v>56</v>
      </c>
      <c r="G18" s="48">
        <v>41</v>
      </c>
      <c r="H18" s="48">
        <v>11</v>
      </c>
      <c r="I18" s="48">
        <v>4</v>
      </c>
      <c r="J18" s="47">
        <f t="shared" si="3"/>
        <v>589</v>
      </c>
      <c r="L18" s="155"/>
    </row>
    <row r="19" spans="1:12" s="42" customFormat="1" ht="12">
      <c r="A19" s="78">
        <v>2007</v>
      </c>
      <c r="B19" s="48">
        <v>459</v>
      </c>
      <c r="C19" s="48">
        <v>42</v>
      </c>
      <c r="D19" s="48">
        <v>9</v>
      </c>
      <c r="E19" s="48">
        <v>2</v>
      </c>
      <c r="F19" s="104">
        <f t="shared" si="2"/>
        <v>61</v>
      </c>
      <c r="G19" s="48">
        <v>50</v>
      </c>
      <c r="H19" s="48">
        <v>9</v>
      </c>
      <c r="I19" s="48">
        <v>2</v>
      </c>
      <c r="J19" s="47">
        <f t="shared" si="3"/>
        <v>573</v>
      </c>
      <c r="L19" s="155"/>
    </row>
    <row r="20" spans="1:12" s="42" customFormat="1" ht="12">
      <c r="A20" s="78">
        <v>2008</v>
      </c>
      <c r="B20" s="48">
        <v>457</v>
      </c>
      <c r="C20" s="48">
        <v>28</v>
      </c>
      <c r="D20" s="48">
        <v>9</v>
      </c>
      <c r="E20" s="48"/>
      <c r="F20" s="104">
        <f t="shared" si="2"/>
        <v>61</v>
      </c>
      <c r="G20" s="48">
        <v>51</v>
      </c>
      <c r="H20" s="48">
        <v>8</v>
      </c>
      <c r="I20" s="48">
        <v>2</v>
      </c>
      <c r="J20" s="47">
        <f t="shared" si="3"/>
        <v>555</v>
      </c>
      <c r="L20" s="155"/>
    </row>
    <row r="21" spans="1:12" s="42" customFormat="1" ht="12">
      <c r="A21" s="78">
        <v>2009</v>
      </c>
      <c r="B21" s="48">
        <v>507</v>
      </c>
      <c r="C21" s="48">
        <v>31</v>
      </c>
      <c r="D21" s="48">
        <v>10</v>
      </c>
      <c r="E21" s="48"/>
      <c r="F21" s="104">
        <f t="shared" si="2"/>
        <v>40</v>
      </c>
      <c r="G21" s="48">
        <v>32</v>
      </c>
      <c r="H21" s="48">
        <v>7</v>
      </c>
      <c r="I21" s="48">
        <v>1</v>
      </c>
      <c r="J21" s="47">
        <f t="shared" si="3"/>
        <v>588</v>
      </c>
      <c r="L21" s="155"/>
    </row>
    <row r="22" spans="1:12" s="45" customFormat="1" ht="12">
      <c r="A22" s="78">
        <v>2010</v>
      </c>
      <c r="B22" s="48">
        <v>472</v>
      </c>
      <c r="C22" s="48">
        <v>36</v>
      </c>
      <c r="D22" s="48">
        <v>10</v>
      </c>
      <c r="E22" s="48"/>
      <c r="F22" s="104">
        <f t="shared" si="2"/>
        <v>61</v>
      </c>
      <c r="G22" s="48">
        <v>47</v>
      </c>
      <c r="H22" s="48">
        <v>13</v>
      </c>
      <c r="I22" s="48">
        <v>1</v>
      </c>
      <c r="J22" s="47">
        <f t="shared" si="3"/>
        <v>579</v>
      </c>
      <c r="L22" s="155"/>
    </row>
    <row r="23" spans="1:12" s="45" customFormat="1" ht="12">
      <c r="A23" s="78">
        <v>2011</v>
      </c>
      <c r="B23" s="48">
        <v>496</v>
      </c>
      <c r="C23" s="48">
        <v>38</v>
      </c>
      <c r="D23" s="48">
        <v>14</v>
      </c>
      <c r="E23" s="48"/>
      <c r="F23" s="104">
        <f t="shared" si="2"/>
        <v>46</v>
      </c>
      <c r="G23" s="48">
        <v>40</v>
      </c>
      <c r="H23" s="48">
        <v>4</v>
      </c>
      <c r="I23" s="48">
        <v>2</v>
      </c>
      <c r="J23" s="47">
        <f t="shared" si="3"/>
        <v>594</v>
      </c>
      <c r="L23" s="155"/>
    </row>
    <row r="24" spans="1:12" s="45" customFormat="1" ht="12">
      <c r="A24" s="78">
        <v>2012</v>
      </c>
      <c r="B24" s="48">
        <v>511</v>
      </c>
      <c r="C24" s="48">
        <v>50</v>
      </c>
      <c r="D24" s="48">
        <v>5</v>
      </c>
      <c r="E24" s="48">
        <v>1</v>
      </c>
      <c r="F24" s="104">
        <f t="shared" si="2"/>
        <v>48</v>
      </c>
      <c r="G24" s="48">
        <v>46</v>
      </c>
      <c r="H24" s="48">
        <v>2</v>
      </c>
      <c r="I24" s="48"/>
      <c r="J24" s="47">
        <f t="shared" si="3"/>
        <v>615</v>
      </c>
      <c r="L24" s="155"/>
    </row>
    <row r="25" spans="1:12" s="45" customFormat="1" ht="12">
      <c r="A25" s="78">
        <v>2013</v>
      </c>
      <c r="B25" s="48">
        <v>537</v>
      </c>
      <c r="C25" s="48">
        <v>45</v>
      </c>
      <c r="D25" s="48">
        <v>8</v>
      </c>
      <c r="E25" s="48"/>
      <c r="F25" s="104">
        <f t="shared" ref="F25:F26" si="4">SUM(G25:I25)</f>
        <v>64</v>
      </c>
      <c r="G25" s="48">
        <v>50</v>
      </c>
      <c r="H25" s="48">
        <v>12</v>
      </c>
      <c r="I25" s="48">
        <v>2</v>
      </c>
      <c r="J25" s="47">
        <f t="shared" ref="J25:J26" si="5">SUM(B25:F25)</f>
        <v>654</v>
      </c>
      <c r="L25" s="155"/>
    </row>
    <row r="26" spans="1:12" s="45" customFormat="1" ht="12">
      <c r="A26" s="78">
        <v>2014</v>
      </c>
      <c r="B26" s="48">
        <v>527</v>
      </c>
      <c r="C26" s="48">
        <v>33</v>
      </c>
      <c r="D26" s="48">
        <v>10</v>
      </c>
      <c r="E26" s="48">
        <v>1</v>
      </c>
      <c r="F26" s="104">
        <f t="shared" si="4"/>
        <v>92</v>
      </c>
      <c r="G26" s="48">
        <v>81</v>
      </c>
      <c r="H26" s="48">
        <v>9</v>
      </c>
      <c r="I26" s="48">
        <v>2</v>
      </c>
      <c r="J26" s="47">
        <f t="shared" si="5"/>
        <v>663</v>
      </c>
      <c r="L26" s="155"/>
    </row>
    <row r="27" spans="1:12">
      <c r="A27" s="78">
        <v>2015</v>
      </c>
      <c r="B27" s="48">
        <v>521</v>
      </c>
      <c r="C27" s="48">
        <v>43</v>
      </c>
      <c r="D27" s="48">
        <v>5</v>
      </c>
      <c r="E27" s="48">
        <v>1</v>
      </c>
      <c r="F27" s="104">
        <f t="shared" ref="F27" si="6">SUM(G27:I27)</f>
        <v>84</v>
      </c>
      <c r="G27" s="48">
        <v>76</v>
      </c>
      <c r="H27" s="48">
        <v>6</v>
      </c>
      <c r="I27" s="48">
        <v>2</v>
      </c>
      <c r="J27" s="47">
        <f t="shared" ref="J27" si="7">SUM(B27:F27)</f>
        <v>654</v>
      </c>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orientation="landscape" r:id="rId1"/>
  <headerFooter alignWithMargins="0">
    <oddFooter>&amp;L&amp;"Arial,Gras italique"&amp;9&amp;G&amp;R&amp;"Arial,Gras italique"&amp;9Distribution</oddFooter>
  </headerFooter>
  <legacyDrawingHF r:id="rId2"/>
</worksheet>
</file>

<file path=xl/worksheets/sheet8.xml><?xml version="1.0" encoding="utf-8"?>
<worksheet xmlns="http://schemas.openxmlformats.org/spreadsheetml/2006/main" xmlns:r="http://schemas.openxmlformats.org/officeDocument/2006/relationships">
  <dimension ref="A1:P140"/>
  <sheetViews>
    <sheetView workbookViewId="0"/>
  </sheetViews>
  <sheetFormatPr baseColWidth="10" defaultRowHeight="12"/>
  <cols>
    <col min="1" max="1" width="14.5703125" style="116" customWidth="1"/>
    <col min="2" max="2" width="7" style="33" bestFit="1" customWidth="1"/>
    <col min="3" max="3" width="6.5703125" style="33" bestFit="1" customWidth="1"/>
    <col min="4" max="4" width="5.140625" style="33" bestFit="1" customWidth="1"/>
    <col min="5" max="5" width="4.5703125" style="33" bestFit="1" customWidth="1"/>
    <col min="6" max="6" width="3.85546875" style="33" bestFit="1" customWidth="1"/>
    <col min="7" max="7" width="4.42578125" style="33" bestFit="1" customWidth="1"/>
    <col min="8" max="8" width="5.85546875" style="33" bestFit="1" customWidth="1"/>
    <col min="9" max="9" width="4.7109375" style="33" bestFit="1" customWidth="1"/>
    <col min="10" max="10" width="10" style="33" bestFit="1" customWidth="1"/>
    <col min="11" max="11" width="7.5703125" style="33" bestFit="1" customWidth="1"/>
    <col min="12" max="12" width="9.28515625" style="33" bestFit="1" customWidth="1"/>
    <col min="13" max="13" width="9.42578125" style="33" bestFit="1" customWidth="1"/>
    <col min="14" max="14" width="5" style="111" bestFit="1" customWidth="1"/>
    <col min="15" max="16384" width="11.42578125" style="34"/>
  </cols>
  <sheetData>
    <row r="1" spans="1:14" s="21" customFormat="1" ht="12.75">
      <c r="A1" s="114"/>
      <c r="B1" s="65"/>
      <c r="C1" s="65"/>
      <c r="D1" s="65"/>
      <c r="E1" s="65"/>
      <c r="F1" s="107"/>
      <c r="G1" s="107"/>
      <c r="H1" s="107"/>
      <c r="I1" s="107"/>
      <c r="J1" s="107"/>
      <c r="K1" s="107"/>
      <c r="L1" s="107"/>
      <c r="M1" s="107"/>
      <c r="N1" s="119"/>
    </row>
    <row r="2" spans="1:14" s="27" customFormat="1" ht="12.75">
      <c r="A2" s="115" t="s">
        <v>123</v>
      </c>
      <c r="B2" s="108"/>
      <c r="C2" s="108"/>
      <c r="D2" s="108"/>
      <c r="E2" s="108"/>
      <c r="F2" s="109"/>
      <c r="G2" s="107"/>
      <c r="H2" s="109"/>
      <c r="I2" s="109"/>
      <c r="J2" s="109"/>
      <c r="K2" s="109"/>
      <c r="L2" s="109"/>
      <c r="M2" s="109"/>
      <c r="N2" s="120"/>
    </row>
    <row r="3" spans="1:14" s="21" customFormat="1" ht="12.75">
      <c r="A3" s="114"/>
      <c r="B3" s="65"/>
      <c r="C3" s="65"/>
      <c r="D3" s="65"/>
      <c r="E3" s="65"/>
      <c r="F3" s="107"/>
      <c r="G3" s="107"/>
      <c r="H3" s="107"/>
      <c r="I3" s="107"/>
      <c r="J3" s="107"/>
      <c r="K3" s="107"/>
      <c r="L3" s="107"/>
      <c r="M3" s="107"/>
      <c r="N3" s="119"/>
    </row>
    <row r="4" spans="1:14" s="21" customFormat="1" ht="12.75">
      <c r="A4" s="114"/>
      <c r="B4" s="65"/>
      <c r="C4" s="65"/>
      <c r="D4" s="65"/>
      <c r="E4" s="65"/>
      <c r="F4" s="107"/>
      <c r="G4" s="107"/>
      <c r="H4" s="107"/>
      <c r="I4" s="107"/>
      <c r="J4" s="107"/>
      <c r="K4" s="107"/>
      <c r="L4" s="107"/>
      <c r="M4" s="107"/>
      <c r="N4" s="119"/>
    </row>
    <row r="5" spans="1:14" s="39" customFormat="1" ht="12.75">
      <c r="A5" s="37" t="s">
        <v>104</v>
      </c>
      <c r="B5" s="110"/>
      <c r="C5" s="110"/>
      <c r="D5" s="110"/>
      <c r="E5" s="110"/>
      <c r="F5" s="38"/>
      <c r="G5" s="38"/>
      <c r="H5" s="38"/>
      <c r="I5" s="38"/>
      <c r="J5" s="38"/>
      <c r="K5" s="38"/>
      <c r="L5" s="38"/>
      <c r="M5" s="38"/>
      <c r="N5" s="121"/>
    </row>
    <row r="6" spans="1:14" ht="3" customHeight="1"/>
    <row r="7" spans="1:14" s="35" customFormat="1">
      <c r="A7" s="117" t="s">
        <v>18</v>
      </c>
      <c r="B7" s="112" t="s">
        <v>90</v>
      </c>
      <c r="C7" s="112" t="s">
        <v>91</v>
      </c>
      <c r="D7" s="112" t="s">
        <v>92</v>
      </c>
      <c r="E7" s="112" t="s">
        <v>93</v>
      </c>
      <c r="F7" s="112" t="s">
        <v>94</v>
      </c>
      <c r="G7" s="112" t="s">
        <v>95</v>
      </c>
      <c r="H7" s="112" t="s">
        <v>96</v>
      </c>
      <c r="I7" s="112" t="s">
        <v>97</v>
      </c>
      <c r="J7" s="112" t="s">
        <v>98</v>
      </c>
      <c r="K7" s="112" t="s">
        <v>99</v>
      </c>
      <c r="L7" s="112" t="s">
        <v>100</v>
      </c>
      <c r="M7" s="112" t="s">
        <v>101</v>
      </c>
      <c r="N7" s="112" t="s">
        <v>33</v>
      </c>
    </row>
    <row r="8" spans="1:14">
      <c r="A8" s="118" t="s">
        <v>45</v>
      </c>
      <c r="B8" s="113">
        <v>18</v>
      </c>
      <c r="C8" s="113">
        <v>19</v>
      </c>
      <c r="D8" s="113">
        <v>14</v>
      </c>
      <c r="E8" s="113">
        <v>18</v>
      </c>
      <c r="F8" s="113">
        <v>8</v>
      </c>
      <c r="G8" s="113">
        <v>13</v>
      </c>
      <c r="H8" s="113">
        <v>4</v>
      </c>
      <c r="I8" s="113">
        <v>7</v>
      </c>
      <c r="J8" s="113">
        <v>19</v>
      </c>
      <c r="K8" s="113">
        <v>15</v>
      </c>
      <c r="L8" s="113">
        <v>19</v>
      </c>
      <c r="M8" s="113">
        <v>13</v>
      </c>
      <c r="N8" s="112">
        <f>SUM(B8:M8)</f>
        <v>167</v>
      </c>
    </row>
    <row r="9" spans="1:14">
      <c r="A9" s="118" t="s">
        <v>46</v>
      </c>
      <c r="B9" s="113">
        <v>11</v>
      </c>
      <c r="C9" s="113">
        <v>15</v>
      </c>
      <c r="D9" s="113">
        <v>20</v>
      </c>
      <c r="E9" s="113">
        <v>9</v>
      </c>
      <c r="F9" s="113">
        <v>11</v>
      </c>
      <c r="G9" s="113">
        <v>18</v>
      </c>
      <c r="H9" s="113">
        <v>8</v>
      </c>
      <c r="I9" s="113">
        <v>11</v>
      </c>
      <c r="J9" s="113">
        <v>10</v>
      </c>
      <c r="K9" s="113">
        <v>7</v>
      </c>
      <c r="L9" s="113">
        <v>22</v>
      </c>
      <c r="M9" s="113">
        <v>14</v>
      </c>
      <c r="N9" s="112">
        <f t="shared" ref="N9:N26" si="0">SUM(B9:M9)</f>
        <v>156</v>
      </c>
    </row>
    <row r="10" spans="1:14">
      <c r="A10" s="118" t="s">
        <v>47</v>
      </c>
      <c r="B10" s="113">
        <v>16</v>
      </c>
      <c r="C10" s="113">
        <v>11</v>
      </c>
      <c r="D10" s="113">
        <v>16</v>
      </c>
      <c r="E10" s="113">
        <v>13</v>
      </c>
      <c r="F10" s="113">
        <v>10</v>
      </c>
      <c r="G10" s="113">
        <v>18</v>
      </c>
      <c r="H10" s="113">
        <v>6</v>
      </c>
      <c r="I10" s="113">
        <v>11</v>
      </c>
      <c r="J10" s="113">
        <v>9</v>
      </c>
      <c r="K10" s="113">
        <v>8</v>
      </c>
      <c r="L10" s="113">
        <v>21</v>
      </c>
      <c r="M10" s="113">
        <v>7</v>
      </c>
      <c r="N10" s="112">
        <f t="shared" si="0"/>
        <v>146</v>
      </c>
    </row>
    <row r="11" spans="1:14">
      <c r="A11" s="118" t="s">
        <v>48</v>
      </c>
      <c r="B11" s="113">
        <v>14</v>
      </c>
      <c r="C11" s="113">
        <v>10</v>
      </c>
      <c r="D11" s="113">
        <v>17</v>
      </c>
      <c r="E11" s="113">
        <v>8</v>
      </c>
      <c r="F11" s="113">
        <v>11</v>
      </c>
      <c r="G11" s="113">
        <v>8</v>
      </c>
      <c r="H11" s="113">
        <v>10</v>
      </c>
      <c r="I11" s="113">
        <v>8</v>
      </c>
      <c r="J11" s="113">
        <v>12</v>
      </c>
      <c r="K11" s="113">
        <v>11</v>
      </c>
      <c r="L11" s="113">
        <v>15</v>
      </c>
      <c r="M11" s="113">
        <v>10</v>
      </c>
      <c r="N11" s="112">
        <f t="shared" si="0"/>
        <v>134</v>
      </c>
    </row>
    <row r="12" spans="1:14">
      <c r="A12" s="118" t="s">
        <v>22</v>
      </c>
      <c r="B12" s="113">
        <v>13</v>
      </c>
      <c r="C12" s="113">
        <v>12</v>
      </c>
      <c r="D12" s="113">
        <v>13</v>
      </c>
      <c r="E12" s="113">
        <v>14</v>
      </c>
      <c r="F12" s="113">
        <v>16</v>
      </c>
      <c r="G12" s="113">
        <v>12</v>
      </c>
      <c r="H12" s="113">
        <v>6</v>
      </c>
      <c r="I12" s="113">
        <v>9</v>
      </c>
      <c r="J12" s="113">
        <v>10</v>
      </c>
      <c r="K12" s="113">
        <v>20</v>
      </c>
      <c r="L12" s="113">
        <v>18</v>
      </c>
      <c r="M12" s="113">
        <v>12</v>
      </c>
      <c r="N12" s="112">
        <f t="shared" si="0"/>
        <v>155</v>
      </c>
    </row>
    <row r="13" spans="1:14">
      <c r="A13" s="118" t="s">
        <v>23</v>
      </c>
      <c r="B13" s="113">
        <v>19</v>
      </c>
      <c r="C13" s="113">
        <v>13</v>
      </c>
      <c r="D13" s="113">
        <v>17</v>
      </c>
      <c r="E13" s="113">
        <v>19</v>
      </c>
      <c r="F13" s="113">
        <v>8</v>
      </c>
      <c r="G13" s="113">
        <v>14</v>
      </c>
      <c r="H13" s="113">
        <v>10</v>
      </c>
      <c r="I13" s="113">
        <v>11</v>
      </c>
      <c r="J13" s="113">
        <v>18</v>
      </c>
      <c r="K13" s="113">
        <v>16</v>
      </c>
      <c r="L13" s="113">
        <v>14</v>
      </c>
      <c r="M13" s="113">
        <v>16</v>
      </c>
      <c r="N13" s="112">
        <f t="shared" si="0"/>
        <v>175</v>
      </c>
    </row>
    <row r="14" spans="1:14">
      <c r="A14" s="118" t="s">
        <v>24</v>
      </c>
      <c r="B14" s="113">
        <v>17</v>
      </c>
      <c r="C14" s="113">
        <v>9</v>
      </c>
      <c r="D14" s="113">
        <v>17</v>
      </c>
      <c r="E14" s="113">
        <v>17</v>
      </c>
      <c r="F14" s="113">
        <v>10</v>
      </c>
      <c r="G14" s="113">
        <v>16</v>
      </c>
      <c r="H14" s="113">
        <v>11</v>
      </c>
      <c r="I14" s="113">
        <v>13</v>
      </c>
      <c r="J14" s="113">
        <v>17</v>
      </c>
      <c r="K14" s="113">
        <v>14</v>
      </c>
      <c r="L14" s="113">
        <v>12</v>
      </c>
      <c r="M14" s="113">
        <v>21</v>
      </c>
      <c r="N14" s="112">
        <f t="shared" si="0"/>
        <v>174</v>
      </c>
    </row>
    <row r="15" spans="1:14">
      <c r="A15" s="118" t="s">
        <v>25</v>
      </c>
      <c r="B15" s="113">
        <v>18</v>
      </c>
      <c r="C15" s="113">
        <v>16</v>
      </c>
      <c r="D15" s="113">
        <v>22</v>
      </c>
      <c r="E15" s="113">
        <v>19</v>
      </c>
      <c r="F15" s="113">
        <v>18</v>
      </c>
      <c r="G15" s="113">
        <v>19</v>
      </c>
      <c r="H15" s="113">
        <v>11</v>
      </c>
      <c r="I15" s="113">
        <v>8</v>
      </c>
      <c r="J15" s="113">
        <v>24</v>
      </c>
      <c r="K15" s="113">
        <v>14</v>
      </c>
      <c r="L15" s="113">
        <v>14</v>
      </c>
      <c r="M15" s="113">
        <v>18</v>
      </c>
      <c r="N15" s="112">
        <f t="shared" si="0"/>
        <v>201</v>
      </c>
    </row>
    <row r="16" spans="1:14">
      <c r="A16" s="118" t="s">
        <v>26</v>
      </c>
      <c r="B16" s="113">
        <v>19</v>
      </c>
      <c r="C16" s="113">
        <v>11</v>
      </c>
      <c r="D16" s="113">
        <v>22</v>
      </c>
      <c r="E16" s="113">
        <v>23</v>
      </c>
      <c r="F16" s="113">
        <v>14</v>
      </c>
      <c r="G16" s="113">
        <v>21</v>
      </c>
      <c r="H16" s="113">
        <v>24</v>
      </c>
      <c r="I16" s="113">
        <v>15</v>
      </c>
      <c r="J16" s="113">
        <v>15</v>
      </c>
      <c r="K16" s="113">
        <v>12</v>
      </c>
      <c r="L16" s="113">
        <v>18</v>
      </c>
      <c r="M16" s="113">
        <v>16</v>
      </c>
      <c r="N16" s="112">
        <f t="shared" si="0"/>
        <v>210</v>
      </c>
    </row>
    <row r="17" spans="1:14">
      <c r="A17" s="118" t="s">
        <v>27</v>
      </c>
      <c r="B17" s="113">
        <v>23</v>
      </c>
      <c r="C17" s="113">
        <v>18</v>
      </c>
      <c r="D17" s="113">
        <v>22</v>
      </c>
      <c r="E17" s="113">
        <v>21</v>
      </c>
      <c r="F17" s="113">
        <v>16</v>
      </c>
      <c r="G17" s="113">
        <v>10</v>
      </c>
      <c r="H17" s="113">
        <v>8</v>
      </c>
      <c r="I17" s="113">
        <v>10</v>
      </c>
      <c r="J17" s="113">
        <v>15</v>
      </c>
      <c r="K17" s="113">
        <v>22</v>
      </c>
      <c r="L17" s="113">
        <v>24</v>
      </c>
      <c r="M17" s="113">
        <v>16</v>
      </c>
      <c r="N17" s="112">
        <f t="shared" si="0"/>
        <v>205</v>
      </c>
    </row>
    <row r="18" spans="1:14">
      <c r="A18" s="118" t="s">
        <v>28</v>
      </c>
      <c r="B18" s="113">
        <v>30</v>
      </c>
      <c r="C18" s="113">
        <v>14</v>
      </c>
      <c r="D18" s="113">
        <v>14</v>
      </c>
      <c r="E18" s="113">
        <v>20</v>
      </c>
      <c r="F18" s="113">
        <v>18</v>
      </c>
      <c r="G18" s="113">
        <v>15</v>
      </c>
      <c r="H18" s="113">
        <v>14</v>
      </c>
      <c r="I18" s="113">
        <v>11</v>
      </c>
      <c r="J18" s="113">
        <v>18</v>
      </c>
      <c r="K18" s="113">
        <v>17</v>
      </c>
      <c r="L18" s="113">
        <v>23</v>
      </c>
      <c r="M18" s="113">
        <v>14</v>
      </c>
      <c r="N18" s="112">
        <f t="shared" si="0"/>
        <v>208</v>
      </c>
    </row>
    <row r="19" spans="1:14">
      <c r="A19" s="118" t="s">
        <v>29</v>
      </c>
      <c r="B19" s="113">
        <v>25</v>
      </c>
      <c r="C19" s="113">
        <v>10</v>
      </c>
      <c r="D19" s="113">
        <v>18</v>
      </c>
      <c r="E19" s="113">
        <v>25</v>
      </c>
      <c r="F19" s="113">
        <v>13</v>
      </c>
      <c r="G19" s="113">
        <v>22</v>
      </c>
      <c r="H19" s="113">
        <v>14</v>
      </c>
      <c r="I19" s="113">
        <v>12</v>
      </c>
      <c r="J19" s="113">
        <v>19</v>
      </c>
      <c r="K19" s="113">
        <v>22</v>
      </c>
      <c r="L19" s="113">
        <v>21</v>
      </c>
      <c r="M19" s="113">
        <v>16</v>
      </c>
      <c r="N19" s="112">
        <f t="shared" si="0"/>
        <v>217</v>
      </c>
    </row>
    <row r="20" spans="1:14">
      <c r="A20" s="118" t="s">
        <v>30</v>
      </c>
      <c r="B20" s="113">
        <v>17</v>
      </c>
      <c r="C20" s="113">
        <v>19</v>
      </c>
      <c r="D20" s="113">
        <v>19</v>
      </c>
      <c r="E20" s="113">
        <v>18</v>
      </c>
      <c r="F20" s="113">
        <v>19</v>
      </c>
      <c r="G20" s="113">
        <v>28</v>
      </c>
      <c r="H20" s="113">
        <v>17</v>
      </c>
      <c r="I20" s="113">
        <v>13</v>
      </c>
      <c r="J20" s="113">
        <v>21</v>
      </c>
      <c r="K20" s="113">
        <v>23</v>
      </c>
      <c r="L20" s="113">
        <v>20</v>
      </c>
      <c r="M20" s="113">
        <v>24</v>
      </c>
      <c r="N20" s="112">
        <f t="shared" si="0"/>
        <v>238</v>
      </c>
    </row>
    <row r="21" spans="1:14">
      <c r="A21" s="118" t="s">
        <v>31</v>
      </c>
      <c r="B21" s="113">
        <v>21</v>
      </c>
      <c r="C21" s="113">
        <v>23</v>
      </c>
      <c r="D21" s="113">
        <v>34</v>
      </c>
      <c r="E21" s="113">
        <v>15</v>
      </c>
      <c r="F21" s="113">
        <v>19</v>
      </c>
      <c r="G21" s="113">
        <v>19</v>
      </c>
      <c r="H21" s="113">
        <v>11</v>
      </c>
      <c r="I21" s="113">
        <v>12</v>
      </c>
      <c r="J21" s="113">
        <v>20</v>
      </c>
      <c r="K21" s="113">
        <v>19</v>
      </c>
      <c r="L21" s="113">
        <v>31</v>
      </c>
      <c r="M21" s="113">
        <v>13</v>
      </c>
      <c r="N21" s="112">
        <f t="shared" si="0"/>
        <v>237</v>
      </c>
    </row>
    <row r="22" spans="1:14">
      <c r="A22" s="118" t="s">
        <v>49</v>
      </c>
      <c r="B22" s="113">
        <v>20</v>
      </c>
      <c r="C22" s="113">
        <v>23</v>
      </c>
      <c r="D22" s="113">
        <v>30</v>
      </c>
      <c r="E22" s="113">
        <v>21</v>
      </c>
      <c r="F22" s="113">
        <v>16</v>
      </c>
      <c r="G22" s="113">
        <v>21</v>
      </c>
      <c r="H22" s="113">
        <v>8</v>
      </c>
      <c r="I22" s="113">
        <v>13</v>
      </c>
      <c r="J22" s="113">
        <v>17</v>
      </c>
      <c r="K22" s="113">
        <v>30</v>
      </c>
      <c r="L22" s="113">
        <v>26</v>
      </c>
      <c r="M22" s="113">
        <v>17</v>
      </c>
      <c r="N22" s="112">
        <f t="shared" si="0"/>
        <v>242</v>
      </c>
    </row>
    <row r="23" spans="1:14">
      <c r="A23" s="118" t="s">
        <v>50</v>
      </c>
      <c r="B23" s="113">
        <v>22</v>
      </c>
      <c r="C23" s="113">
        <v>23</v>
      </c>
      <c r="D23" s="113">
        <v>23</v>
      </c>
      <c r="E23" s="113">
        <v>22</v>
      </c>
      <c r="F23" s="113">
        <v>22</v>
      </c>
      <c r="G23" s="113">
        <v>21</v>
      </c>
      <c r="H23" s="113">
        <v>11</v>
      </c>
      <c r="I23" s="113">
        <v>17</v>
      </c>
      <c r="J23" s="113">
        <v>23</v>
      </c>
      <c r="K23" s="113">
        <v>30</v>
      </c>
      <c r="L23" s="113">
        <v>24</v>
      </c>
      <c r="M23" s="113">
        <v>24</v>
      </c>
      <c r="N23" s="112">
        <f t="shared" si="0"/>
        <v>262</v>
      </c>
    </row>
    <row r="24" spans="1:14">
      <c r="A24" s="118" t="s">
        <v>54</v>
      </c>
      <c r="B24" s="113">
        <v>18</v>
      </c>
      <c r="C24" s="113">
        <v>16</v>
      </c>
      <c r="D24" s="113">
        <v>21</v>
      </c>
      <c r="E24" s="113">
        <v>26</v>
      </c>
      <c r="F24" s="113">
        <v>13</v>
      </c>
      <c r="G24" s="113">
        <v>18</v>
      </c>
      <c r="H24" s="113">
        <v>21</v>
      </c>
      <c r="I24" s="113">
        <v>11</v>
      </c>
      <c r="J24" s="113">
        <v>16</v>
      </c>
      <c r="K24" s="113">
        <v>29</v>
      </c>
      <c r="L24" s="113">
        <v>26</v>
      </c>
      <c r="M24" s="113">
        <v>25</v>
      </c>
      <c r="N24" s="112">
        <f t="shared" si="0"/>
        <v>240</v>
      </c>
    </row>
    <row r="25" spans="1:14">
      <c r="A25" s="118" t="s">
        <v>55</v>
      </c>
      <c r="B25" s="113">
        <v>24</v>
      </c>
      <c r="C25" s="113">
        <v>26</v>
      </c>
      <c r="D25" s="113">
        <v>22</v>
      </c>
      <c r="E25" s="113">
        <v>33</v>
      </c>
      <c r="F25" s="113">
        <v>15</v>
      </c>
      <c r="G25" s="113">
        <v>17</v>
      </c>
      <c r="H25" s="113">
        <v>20</v>
      </c>
      <c r="I25" s="113">
        <v>17</v>
      </c>
      <c r="J25" s="113">
        <v>22</v>
      </c>
      <c r="K25" s="113">
        <v>22</v>
      </c>
      <c r="L25" s="113">
        <v>24</v>
      </c>
      <c r="M25" s="113">
        <v>28</v>
      </c>
      <c r="N25" s="112">
        <f t="shared" si="0"/>
        <v>270</v>
      </c>
    </row>
    <row r="26" spans="1:14">
      <c r="A26" s="118" t="s">
        <v>56</v>
      </c>
      <c r="B26" s="113">
        <v>20</v>
      </c>
      <c r="C26" s="113">
        <v>23</v>
      </c>
      <c r="D26" s="113">
        <v>36</v>
      </c>
      <c r="E26" s="113">
        <v>27</v>
      </c>
      <c r="F26" s="113">
        <v>21</v>
      </c>
      <c r="G26" s="113">
        <v>26</v>
      </c>
      <c r="H26" s="113">
        <v>9</v>
      </c>
      <c r="I26" s="113">
        <v>15</v>
      </c>
      <c r="J26" s="113">
        <v>28</v>
      </c>
      <c r="K26" s="113">
        <v>22</v>
      </c>
      <c r="L26" s="113">
        <v>24</v>
      </c>
      <c r="M26" s="113">
        <v>21</v>
      </c>
      <c r="N26" s="112">
        <f t="shared" si="0"/>
        <v>272</v>
      </c>
    </row>
    <row r="27" spans="1:14">
      <c r="A27" s="118" t="s">
        <v>102</v>
      </c>
      <c r="B27" s="113">
        <v>29</v>
      </c>
      <c r="C27" s="113">
        <v>15</v>
      </c>
      <c r="D27" s="113">
        <v>35</v>
      </c>
      <c r="E27" s="113">
        <v>24</v>
      </c>
      <c r="F27" s="113">
        <v>11</v>
      </c>
      <c r="G27" s="113">
        <v>28</v>
      </c>
      <c r="H27" s="113">
        <v>20</v>
      </c>
      <c r="I27" s="113">
        <v>16</v>
      </c>
      <c r="J27" s="113">
        <v>22</v>
      </c>
      <c r="K27" s="113">
        <v>24</v>
      </c>
      <c r="L27" s="113">
        <v>44</v>
      </c>
      <c r="M27" s="113">
        <v>21</v>
      </c>
      <c r="N27" s="112">
        <f t="shared" ref="N27:N28" si="1">SUM(B27:M27)</f>
        <v>289</v>
      </c>
    </row>
    <row r="28" spans="1:14">
      <c r="A28" s="118" t="s">
        <v>103</v>
      </c>
      <c r="B28" s="113">
        <v>27</v>
      </c>
      <c r="C28" s="113">
        <v>27</v>
      </c>
      <c r="D28" s="113">
        <v>32</v>
      </c>
      <c r="E28" s="113">
        <v>26</v>
      </c>
      <c r="F28" s="113">
        <v>22</v>
      </c>
      <c r="G28" s="113">
        <v>22</v>
      </c>
      <c r="H28" s="113">
        <v>17</v>
      </c>
      <c r="I28" s="113">
        <v>19</v>
      </c>
      <c r="J28" s="113">
        <v>26</v>
      </c>
      <c r="K28" s="113">
        <v>29</v>
      </c>
      <c r="L28" s="113">
        <v>28</v>
      </c>
      <c r="M28" s="113">
        <v>25</v>
      </c>
      <c r="N28" s="112">
        <f t="shared" si="1"/>
        <v>300</v>
      </c>
    </row>
    <row r="29" spans="1:14">
      <c r="A29" s="118" t="s">
        <v>142</v>
      </c>
      <c r="B29" s="113">
        <v>30</v>
      </c>
      <c r="C29" s="113">
        <v>28</v>
      </c>
      <c r="D29" s="113">
        <v>28</v>
      </c>
      <c r="E29" s="113">
        <v>36</v>
      </c>
      <c r="F29" s="113">
        <v>25</v>
      </c>
      <c r="G29" s="113">
        <v>29</v>
      </c>
      <c r="H29" s="113">
        <v>20</v>
      </c>
      <c r="I29" s="113">
        <v>17</v>
      </c>
      <c r="J29" s="113">
        <v>27</v>
      </c>
      <c r="K29" s="113">
        <v>42</v>
      </c>
      <c r="L29" s="113">
        <v>25</v>
      </c>
      <c r="M29" s="113">
        <v>23</v>
      </c>
      <c r="N29" s="112">
        <f t="shared" ref="N29:N30" si="2">SUM(B29:M29)</f>
        <v>330</v>
      </c>
    </row>
    <row r="30" spans="1:14">
      <c r="A30" s="118" t="s">
        <v>143</v>
      </c>
      <c r="B30" s="113">
        <v>33</v>
      </c>
      <c r="C30" s="113">
        <v>28</v>
      </c>
      <c r="D30" s="113">
        <v>33</v>
      </c>
      <c r="E30" s="113">
        <v>42</v>
      </c>
      <c r="F30" s="113">
        <v>24</v>
      </c>
      <c r="G30" s="113">
        <v>27</v>
      </c>
      <c r="H30" s="113">
        <v>21</v>
      </c>
      <c r="I30" s="113">
        <v>12</v>
      </c>
      <c r="J30" s="113">
        <v>24</v>
      </c>
      <c r="K30" s="113">
        <v>34</v>
      </c>
      <c r="L30" s="113">
        <v>32</v>
      </c>
      <c r="M30" s="113">
        <v>33</v>
      </c>
      <c r="N30" s="112">
        <f t="shared" si="2"/>
        <v>343</v>
      </c>
    </row>
    <row r="31" spans="1:14">
      <c r="A31" s="118" t="s">
        <v>146</v>
      </c>
      <c r="B31" s="113">
        <v>30</v>
      </c>
      <c r="C31" s="113">
        <v>23</v>
      </c>
      <c r="D31" s="113">
        <v>29</v>
      </c>
      <c r="E31" s="113">
        <v>32</v>
      </c>
      <c r="F31" s="113">
        <v>17</v>
      </c>
      <c r="G31" s="113">
        <v>28</v>
      </c>
      <c r="H31" s="113">
        <v>21</v>
      </c>
      <c r="I31" s="113">
        <v>12</v>
      </c>
      <c r="J31" s="113">
        <v>35</v>
      </c>
      <c r="K31" s="113">
        <v>31</v>
      </c>
      <c r="L31" s="113">
        <v>29</v>
      </c>
      <c r="M31" s="113">
        <v>35</v>
      </c>
      <c r="N31" s="112">
        <f t="shared" ref="N31" si="3">SUM(B31:M31)</f>
        <v>322</v>
      </c>
    </row>
    <row r="34" spans="1:14">
      <c r="A34" s="117" t="s">
        <v>21</v>
      </c>
      <c r="B34" s="112" t="s">
        <v>90</v>
      </c>
      <c r="C34" s="112" t="s">
        <v>91</v>
      </c>
      <c r="D34" s="112" t="s">
        <v>92</v>
      </c>
      <c r="E34" s="112" t="s">
        <v>93</v>
      </c>
      <c r="F34" s="112" t="s">
        <v>94</v>
      </c>
      <c r="G34" s="112" t="s">
        <v>95</v>
      </c>
      <c r="H34" s="112" t="s">
        <v>96</v>
      </c>
      <c r="I34" s="112" t="s">
        <v>97</v>
      </c>
      <c r="J34" s="112" t="s">
        <v>98</v>
      </c>
      <c r="K34" s="112" t="s">
        <v>99</v>
      </c>
      <c r="L34" s="112" t="s">
        <v>100</v>
      </c>
      <c r="M34" s="112" t="s">
        <v>101</v>
      </c>
      <c r="N34" s="112" t="s">
        <v>33</v>
      </c>
    </row>
    <row r="35" spans="1:14">
      <c r="A35" s="118" t="s">
        <v>45</v>
      </c>
      <c r="B35" s="113">
        <v>8</v>
      </c>
      <c r="C35" s="113">
        <v>10</v>
      </c>
      <c r="D35" s="113">
        <v>8</v>
      </c>
      <c r="E35" s="113">
        <v>12</v>
      </c>
      <c r="F35" s="113">
        <v>9</v>
      </c>
      <c r="G35" s="113">
        <v>12</v>
      </c>
      <c r="H35" s="113">
        <v>14</v>
      </c>
      <c r="I35" s="113">
        <v>7</v>
      </c>
      <c r="J35" s="113">
        <v>13</v>
      </c>
      <c r="K35" s="113">
        <v>9</v>
      </c>
      <c r="L35" s="113">
        <v>10</v>
      </c>
      <c r="M35" s="113">
        <v>9</v>
      </c>
      <c r="N35" s="112">
        <f>SUM(B35:M35)</f>
        <v>121</v>
      </c>
    </row>
    <row r="36" spans="1:14">
      <c r="A36" s="118" t="s">
        <v>46</v>
      </c>
      <c r="B36" s="113">
        <v>11</v>
      </c>
      <c r="C36" s="113">
        <v>9</v>
      </c>
      <c r="D36" s="113">
        <v>13</v>
      </c>
      <c r="E36" s="113">
        <v>15</v>
      </c>
      <c r="F36" s="113">
        <v>9</v>
      </c>
      <c r="G36" s="113">
        <v>9</v>
      </c>
      <c r="H36" s="113">
        <v>21</v>
      </c>
      <c r="I36" s="113">
        <v>12</v>
      </c>
      <c r="J36" s="113">
        <v>10</v>
      </c>
      <c r="K36" s="113">
        <v>11</v>
      </c>
      <c r="L36" s="113">
        <v>8</v>
      </c>
      <c r="M36" s="113">
        <v>8</v>
      </c>
      <c r="N36" s="112">
        <f t="shared" ref="N36:N53" si="4">SUM(B36:M36)</f>
        <v>136</v>
      </c>
    </row>
    <row r="37" spans="1:14">
      <c r="A37" s="118" t="s">
        <v>47</v>
      </c>
      <c r="B37" s="113">
        <v>16</v>
      </c>
      <c r="C37" s="113">
        <v>7</v>
      </c>
      <c r="D37" s="113">
        <v>16</v>
      </c>
      <c r="E37" s="113">
        <v>11</v>
      </c>
      <c r="F37" s="113">
        <v>9</v>
      </c>
      <c r="G37" s="113">
        <v>14</v>
      </c>
      <c r="H37" s="113">
        <v>19</v>
      </c>
      <c r="I37" s="113">
        <v>21</v>
      </c>
      <c r="J37" s="113">
        <v>6</v>
      </c>
      <c r="K37" s="113">
        <v>9</v>
      </c>
      <c r="L37" s="113">
        <v>14</v>
      </c>
      <c r="M37" s="113">
        <v>5</v>
      </c>
      <c r="N37" s="112">
        <f t="shared" si="4"/>
        <v>147</v>
      </c>
    </row>
    <row r="38" spans="1:14">
      <c r="A38" s="118" t="s">
        <v>48</v>
      </c>
      <c r="B38" s="113">
        <v>13</v>
      </c>
      <c r="C38" s="113">
        <v>12</v>
      </c>
      <c r="D38" s="113">
        <v>9</v>
      </c>
      <c r="E38" s="113">
        <v>6</v>
      </c>
      <c r="F38" s="113">
        <v>8</v>
      </c>
      <c r="G38" s="113">
        <v>12</v>
      </c>
      <c r="H38" s="113">
        <v>12</v>
      </c>
      <c r="I38" s="113">
        <v>17</v>
      </c>
      <c r="J38" s="113">
        <v>13</v>
      </c>
      <c r="K38" s="113">
        <v>9</v>
      </c>
      <c r="L38" s="113">
        <v>12</v>
      </c>
      <c r="M38" s="113">
        <v>10</v>
      </c>
      <c r="N38" s="112">
        <f t="shared" si="4"/>
        <v>133</v>
      </c>
    </row>
    <row r="39" spans="1:14">
      <c r="A39" s="118" t="s">
        <v>22</v>
      </c>
      <c r="B39" s="113">
        <v>13</v>
      </c>
      <c r="C39" s="113">
        <v>11</v>
      </c>
      <c r="D39" s="113">
        <v>8</v>
      </c>
      <c r="E39" s="113">
        <v>9</v>
      </c>
      <c r="F39" s="113">
        <v>12</v>
      </c>
      <c r="G39" s="113">
        <v>11</v>
      </c>
      <c r="H39" s="113">
        <v>23</v>
      </c>
      <c r="I39" s="113">
        <v>13</v>
      </c>
      <c r="J39" s="113">
        <v>11</v>
      </c>
      <c r="K39" s="113">
        <v>8</v>
      </c>
      <c r="L39" s="113">
        <v>11</v>
      </c>
      <c r="M39" s="113">
        <v>11</v>
      </c>
      <c r="N39" s="112">
        <f t="shared" si="4"/>
        <v>141</v>
      </c>
    </row>
    <row r="40" spans="1:14">
      <c r="A40" s="118" t="s">
        <v>23</v>
      </c>
      <c r="B40" s="113">
        <v>13</v>
      </c>
      <c r="C40" s="113">
        <v>13</v>
      </c>
      <c r="D40" s="113">
        <v>11</v>
      </c>
      <c r="E40" s="113">
        <v>10</v>
      </c>
      <c r="F40" s="113">
        <v>7</v>
      </c>
      <c r="G40" s="113">
        <v>14</v>
      </c>
      <c r="H40" s="113">
        <v>23</v>
      </c>
      <c r="I40" s="113">
        <v>8</v>
      </c>
      <c r="J40" s="113">
        <v>9</v>
      </c>
      <c r="K40" s="113">
        <v>10</v>
      </c>
      <c r="L40" s="113">
        <v>10</v>
      </c>
      <c r="M40" s="113">
        <v>13</v>
      </c>
      <c r="N40" s="112">
        <f t="shared" si="4"/>
        <v>141</v>
      </c>
    </row>
    <row r="41" spans="1:14">
      <c r="A41" s="118" t="s">
        <v>24</v>
      </c>
      <c r="B41" s="113">
        <v>14</v>
      </c>
      <c r="C41" s="113">
        <v>8</v>
      </c>
      <c r="D41" s="113">
        <v>10</v>
      </c>
      <c r="E41" s="113">
        <v>14</v>
      </c>
      <c r="F41" s="113">
        <v>13</v>
      </c>
      <c r="G41" s="113">
        <v>21</v>
      </c>
      <c r="H41" s="113">
        <v>23</v>
      </c>
      <c r="I41" s="113">
        <v>15</v>
      </c>
      <c r="J41" s="113">
        <v>8</v>
      </c>
      <c r="K41" s="113">
        <v>10</v>
      </c>
      <c r="L41" s="113">
        <v>13</v>
      </c>
      <c r="M41" s="113">
        <v>13</v>
      </c>
      <c r="N41" s="112">
        <f t="shared" si="4"/>
        <v>162</v>
      </c>
    </row>
    <row r="42" spans="1:14" s="35" customFormat="1">
      <c r="A42" s="118" t="s">
        <v>25</v>
      </c>
      <c r="B42" s="113">
        <v>15</v>
      </c>
      <c r="C42" s="113">
        <v>13</v>
      </c>
      <c r="D42" s="113">
        <v>13</v>
      </c>
      <c r="E42" s="113">
        <v>12</v>
      </c>
      <c r="F42" s="113">
        <v>9</v>
      </c>
      <c r="G42" s="113">
        <v>23</v>
      </c>
      <c r="H42" s="113">
        <v>28</v>
      </c>
      <c r="I42" s="113">
        <v>24</v>
      </c>
      <c r="J42" s="113">
        <v>8</v>
      </c>
      <c r="K42" s="113">
        <v>9</v>
      </c>
      <c r="L42" s="113">
        <v>16</v>
      </c>
      <c r="M42" s="113">
        <v>12</v>
      </c>
      <c r="N42" s="112">
        <f t="shared" si="4"/>
        <v>182</v>
      </c>
    </row>
    <row r="43" spans="1:14">
      <c r="A43" s="118" t="s">
        <v>26</v>
      </c>
      <c r="B43" s="113">
        <v>15</v>
      </c>
      <c r="C43" s="113">
        <v>9</v>
      </c>
      <c r="D43" s="113">
        <v>19</v>
      </c>
      <c r="E43" s="113">
        <v>11</v>
      </c>
      <c r="F43" s="113">
        <v>18</v>
      </c>
      <c r="G43" s="113">
        <v>15</v>
      </c>
      <c r="H43" s="113">
        <v>17</v>
      </c>
      <c r="I43" s="113">
        <v>20</v>
      </c>
      <c r="J43" s="113">
        <v>15</v>
      </c>
      <c r="K43" s="113">
        <v>16</v>
      </c>
      <c r="L43" s="113">
        <v>19</v>
      </c>
      <c r="M43" s="113">
        <v>11</v>
      </c>
      <c r="N43" s="112">
        <f t="shared" si="4"/>
        <v>185</v>
      </c>
    </row>
    <row r="44" spans="1:14">
      <c r="A44" s="118" t="s">
        <v>27</v>
      </c>
      <c r="B44" s="113">
        <v>9</v>
      </c>
      <c r="C44" s="113">
        <v>8</v>
      </c>
      <c r="D44" s="113">
        <v>9</v>
      </c>
      <c r="E44" s="113">
        <v>17</v>
      </c>
      <c r="F44" s="113">
        <v>16</v>
      </c>
      <c r="G44" s="113">
        <v>14</v>
      </c>
      <c r="H44" s="113">
        <v>19</v>
      </c>
      <c r="I44" s="113">
        <v>15</v>
      </c>
      <c r="J44" s="113">
        <v>15</v>
      </c>
      <c r="K44" s="113">
        <v>12</v>
      </c>
      <c r="L44" s="113">
        <v>13</v>
      </c>
      <c r="M44" s="113">
        <v>10</v>
      </c>
      <c r="N44" s="112">
        <f t="shared" si="4"/>
        <v>157</v>
      </c>
    </row>
    <row r="45" spans="1:14">
      <c r="A45" s="118" t="s">
        <v>28</v>
      </c>
      <c r="B45" s="113">
        <v>14</v>
      </c>
      <c r="C45" s="113">
        <v>10</v>
      </c>
      <c r="D45" s="113">
        <v>8</v>
      </c>
      <c r="E45" s="113">
        <v>12</v>
      </c>
      <c r="F45" s="113">
        <v>15</v>
      </c>
      <c r="G45" s="113">
        <v>12</v>
      </c>
      <c r="H45" s="113">
        <v>21</v>
      </c>
      <c r="I45" s="113">
        <v>13</v>
      </c>
      <c r="J45" s="113">
        <v>10</v>
      </c>
      <c r="K45" s="113">
        <v>15</v>
      </c>
      <c r="L45" s="113">
        <v>8</v>
      </c>
      <c r="M45" s="113">
        <v>9</v>
      </c>
      <c r="N45" s="112">
        <f t="shared" si="4"/>
        <v>147</v>
      </c>
    </row>
    <row r="46" spans="1:14">
      <c r="A46" s="118" t="s">
        <v>29</v>
      </c>
      <c r="B46" s="113">
        <v>14</v>
      </c>
      <c r="C46" s="113">
        <v>13</v>
      </c>
      <c r="D46" s="113">
        <v>13</v>
      </c>
      <c r="E46" s="113">
        <v>13</v>
      </c>
      <c r="F46" s="113">
        <v>7</v>
      </c>
      <c r="G46" s="113">
        <v>13</v>
      </c>
      <c r="H46" s="113">
        <v>18</v>
      </c>
      <c r="I46" s="113">
        <v>12</v>
      </c>
      <c r="J46" s="113">
        <v>10</v>
      </c>
      <c r="K46" s="113">
        <v>21</v>
      </c>
      <c r="L46" s="113">
        <v>10</v>
      </c>
      <c r="M46" s="113">
        <v>11</v>
      </c>
      <c r="N46" s="112">
        <f t="shared" si="4"/>
        <v>155</v>
      </c>
    </row>
    <row r="47" spans="1:14">
      <c r="A47" s="118" t="s">
        <v>30</v>
      </c>
      <c r="B47" s="113">
        <v>12</v>
      </c>
      <c r="C47" s="113">
        <v>14</v>
      </c>
      <c r="D47" s="113">
        <v>17</v>
      </c>
      <c r="E47" s="113">
        <v>16</v>
      </c>
      <c r="F47" s="113">
        <v>6</v>
      </c>
      <c r="G47" s="113">
        <v>15</v>
      </c>
      <c r="H47" s="113">
        <v>14</v>
      </c>
      <c r="I47" s="113">
        <v>21</v>
      </c>
      <c r="J47" s="113">
        <v>12</v>
      </c>
      <c r="K47" s="113">
        <v>12</v>
      </c>
      <c r="L47" s="113">
        <v>15</v>
      </c>
      <c r="M47" s="113">
        <v>15</v>
      </c>
      <c r="N47" s="112">
        <f t="shared" si="4"/>
        <v>169</v>
      </c>
    </row>
    <row r="48" spans="1:14">
      <c r="A48" s="118" t="s">
        <v>31</v>
      </c>
      <c r="B48" s="113">
        <v>11</v>
      </c>
      <c r="C48" s="113">
        <v>8</v>
      </c>
      <c r="D48" s="113">
        <v>19</v>
      </c>
      <c r="E48" s="113">
        <v>15</v>
      </c>
      <c r="F48" s="113">
        <v>10</v>
      </c>
      <c r="G48" s="113">
        <v>9</v>
      </c>
      <c r="H48" s="113">
        <v>10</v>
      </c>
      <c r="I48" s="113">
        <v>18</v>
      </c>
      <c r="J48" s="113">
        <v>12</v>
      </c>
      <c r="K48" s="113">
        <v>9</v>
      </c>
      <c r="L48" s="113">
        <v>16</v>
      </c>
      <c r="M48" s="113">
        <v>12</v>
      </c>
      <c r="N48" s="112">
        <f t="shared" si="4"/>
        <v>149</v>
      </c>
    </row>
    <row r="49" spans="1:14">
      <c r="A49" s="118">
        <v>2006</v>
      </c>
      <c r="B49" s="113">
        <v>13</v>
      </c>
      <c r="C49" s="113">
        <v>16</v>
      </c>
      <c r="D49" s="113">
        <v>20</v>
      </c>
      <c r="E49" s="113">
        <v>12</v>
      </c>
      <c r="F49" s="113">
        <v>12</v>
      </c>
      <c r="G49" s="113">
        <v>13</v>
      </c>
      <c r="H49" s="113">
        <v>19</v>
      </c>
      <c r="I49" s="113">
        <v>15</v>
      </c>
      <c r="J49" s="113">
        <v>16</v>
      </c>
      <c r="K49" s="113">
        <v>12</v>
      </c>
      <c r="L49" s="113">
        <v>16</v>
      </c>
      <c r="M49" s="113">
        <v>10</v>
      </c>
      <c r="N49" s="112">
        <f t="shared" si="4"/>
        <v>174</v>
      </c>
    </row>
    <row r="50" spans="1:14">
      <c r="A50" s="118" t="s">
        <v>50</v>
      </c>
      <c r="B50" s="113">
        <v>16</v>
      </c>
      <c r="C50" s="113">
        <v>16</v>
      </c>
      <c r="D50" s="113">
        <v>11</v>
      </c>
      <c r="E50" s="113">
        <v>17</v>
      </c>
      <c r="F50" s="113">
        <v>13</v>
      </c>
      <c r="G50" s="113">
        <v>12</v>
      </c>
      <c r="H50" s="113">
        <v>15</v>
      </c>
      <c r="I50" s="113">
        <v>20</v>
      </c>
      <c r="J50" s="113">
        <v>10</v>
      </c>
      <c r="K50" s="113">
        <v>23</v>
      </c>
      <c r="L50" s="113">
        <v>12</v>
      </c>
      <c r="M50" s="113">
        <v>9</v>
      </c>
      <c r="N50" s="112">
        <f t="shared" si="4"/>
        <v>174</v>
      </c>
    </row>
    <row r="51" spans="1:14">
      <c r="A51" s="118" t="s">
        <v>54</v>
      </c>
      <c r="B51" s="113">
        <v>14</v>
      </c>
      <c r="C51" s="113">
        <v>15</v>
      </c>
      <c r="D51" s="113">
        <v>12</v>
      </c>
      <c r="E51" s="113">
        <v>17</v>
      </c>
      <c r="F51" s="113">
        <v>10</v>
      </c>
      <c r="G51" s="113">
        <v>12</v>
      </c>
      <c r="H51" s="113">
        <v>18</v>
      </c>
      <c r="I51" s="113">
        <v>9</v>
      </c>
      <c r="J51" s="113">
        <v>13</v>
      </c>
      <c r="K51" s="113">
        <v>14</v>
      </c>
      <c r="L51" s="113">
        <v>9</v>
      </c>
      <c r="M51" s="113">
        <v>12</v>
      </c>
      <c r="N51" s="112">
        <f t="shared" si="4"/>
        <v>155</v>
      </c>
    </row>
    <row r="52" spans="1:14">
      <c r="A52" s="118" t="s">
        <v>55</v>
      </c>
      <c r="B52" s="113">
        <v>11</v>
      </c>
      <c r="C52" s="113">
        <v>15</v>
      </c>
      <c r="D52" s="113">
        <v>14</v>
      </c>
      <c r="E52" s="113">
        <v>14</v>
      </c>
      <c r="F52" s="113">
        <v>6</v>
      </c>
      <c r="G52" s="113">
        <v>19</v>
      </c>
      <c r="H52" s="113">
        <v>15</v>
      </c>
      <c r="I52" s="113">
        <v>12</v>
      </c>
      <c r="J52" s="113">
        <v>15</v>
      </c>
      <c r="K52" s="113">
        <v>13</v>
      </c>
      <c r="L52" s="113">
        <v>11</v>
      </c>
      <c r="M52" s="113">
        <v>18</v>
      </c>
      <c r="N52" s="112">
        <f t="shared" si="4"/>
        <v>163</v>
      </c>
    </row>
    <row r="53" spans="1:14">
      <c r="A53" s="118" t="s">
        <v>56</v>
      </c>
      <c r="B53" s="113">
        <v>14</v>
      </c>
      <c r="C53" s="113">
        <v>12</v>
      </c>
      <c r="D53" s="113">
        <v>14</v>
      </c>
      <c r="E53" s="113">
        <v>9</v>
      </c>
      <c r="F53" s="113">
        <v>6</v>
      </c>
      <c r="G53" s="113">
        <v>10</v>
      </c>
      <c r="H53" s="113">
        <v>10</v>
      </c>
      <c r="I53" s="113">
        <v>14</v>
      </c>
      <c r="J53" s="113">
        <v>13</v>
      </c>
      <c r="K53" s="113">
        <v>12</v>
      </c>
      <c r="L53" s="113">
        <v>15</v>
      </c>
      <c r="M53" s="113">
        <v>15</v>
      </c>
      <c r="N53" s="112">
        <f t="shared" si="4"/>
        <v>144</v>
      </c>
    </row>
    <row r="54" spans="1:14">
      <c r="A54" s="118" t="s">
        <v>102</v>
      </c>
      <c r="B54" s="113">
        <v>9</v>
      </c>
      <c r="C54" s="113">
        <v>10</v>
      </c>
      <c r="D54" s="113">
        <v>15</v>
      </c>
      <c r="E54" s="113">
        <v>14</v>
      </c>
      <c r="F54" s="113">
        <v>12</v>
      </c>
      <c r="G54" s="113">
        <v>9</v>
      </c>
      <c r="H54" s="113">
        <v>10</v>
      </c>
      <c r="I54" s="113">
        <v>14</v>
      </c>
      <c r="J54" s="113">
        <v>11</v>
      </c>
      <c r="K54" s="113">
        <v>12</v>
      </c>
      <c r="L54" s="113">
        <v>11</v>
      </c>
      <c r="M54" s="113">
        <v>12</v>
      </c>
      <c r="N54" s="112">
        <f t="shared" ref="N54:N55" si="5">SUM(B54:M54)</f>
        <v>139</v>
      </c>
    </row>
    <row r="55" spans="1:14">
      <c r="A55" s="118" t="s">
        <v>103</v>
      </c>
      <c r="B55" s="113">
        <v>10</v>
      </c>
      <c r="C55" s="113">
        <v>17</v>
      </c>
      <c r="D55" s="113">
        <v>7</v>
      </c>
      <c r="E55" s="113">
        <v>7</v>
      </c>
      <c r="F55" s="113">
        <v>15</v>
      </c>
      <c r="G55" s="113">
        <v>11</v>
      </c>
      <c r="H55" s="113">
        <v>10</v>
      </c>
      <c r="I55" s="113">
        <v>19</v>
      </c>
      <c r="J55" s="113">
        <v>15</v>
      </c>
      <c r="K55" s="113">
        <v>14</v>
      </c>
      <c r="L55" s="113">
        <v>11</v>
      </c>
      <c r="M55" s="113">
        <v>13</v>
      </c>
      <c r="N55" s="112">
        <f t="shared" si="5"/>
        <v>149</v>
      </c>
    </row>
    <row r="56" spans="1:14">
      <c r="A56" s="118" t="s">
        <v>142</v>
      </c>
      <c r="B56" s="113">
        <v>11</v>
      </c>
      <c r="C56" s="113">
        <v>9</v>
      </c>
      <c r="D56" s="113">
        <v>13</v>
      </c>
      <c r="E56" s="113">
        <v>8</v>
      </c>
      <c r="F56" s="113">
        <v>14</v>
      </c>
      <c r="G56" s="113">
        <v>15</v>
      </c>
      <c r="H56" s="113">
        <v>16</v>
      </c>
      <c r="I56" s="113">
        <v>14</v>
      </c>
      <c r="J56" s="113">
        <v>12</v>
      </c>
      <c r="K56" s="113">
        <v>15</v>
      </c>
      <c r="L56" s="113">
        <v>12</v>
      </c>
      <c r="M56" s="113">
        <v>13</v>
      </c>
      <c r="N56" s="112">
        <f t="shared" ref="N56:N57" si="6">SUM(B56:M56)</f>
        <v>152</v>
      </c>
    </row>
    <row r="57" spans="1:14">
      <c r="A57" s="118" t="s">
        <v>143</v>
      </c>
      <c r="B57" s="113">
        <v>17</v>
      </c>
      <c r="C57" s="113">
        <v>9</v>
      </c>
      <c r="D57" s="113">
        <v>13</v>
      </c>
      <c r="E57" s="113">
        <v>17</v>
      </c>
      <c r="F57" s="113">
        <v>11</v>
      </c>
      <c r="G57" s="113">
        <v>6</v>
      </c>
      <c r="H57" s="113">
        <v>17</v>
      </c>
      <c r="I57" s="113">
        <v>13</v>
      </c>
      <c r="J57" s="113">
        <v>9</v>
      </c>
      <c r="K57" s="113">
        <v>17</v>
      </c>
      <c r="L57" s="113">
        <v>9</v>
      </c>
      <c r="M57" s="113">
        <v>11</v>
      </c>
      <c r="N57" s="112">
        <f t="shared" si="6"/>
        <v>149</v>
      </c>
    </row>
    <row r="58" spans="1:14">
      <c r="A58" s="118" t="s">
        <v>146</v>
      </c>
      <c r="B58" s="113">
        <v>11</v>
      </c>
      <c r="C58" s="113">
        <v>13</v>
      </c>
      <c r="D58" s="113">
        <v>12</v>
      </c>
      <c r="E58" s="113">
        <v>14</v>
      </c>
      <c r="F58" s="113">
        <v>8</v>
      </c>
      <c r="G58" s="113">
        <v>7</v>
      </c>
      <c r="H58" s="113">
        <v>17</v>
      </c>
      <c r="I58" s="113">
        <v>10</v>
      </c>
      <c r="J58" s="113">
        <v>12</v>
      </c>
      <c r="K58" s="113">
        <v>14</v>
      </c>
      <c r="L58" s="113">
        <v>12</v>
      </c>
      <c r="M58" s="113">
        <v>11</v>
      </c>
      <c r="N58" s="112">
        <f t="shared" ref="N58" si="7">SUM(B58:M58)</f>
        <v>141</v>
      </c>
    </row>
    <row r="61" spans="1:14">
      <c r="A61" s="117" t="s">
        <v>34</v>
      </c>
      <c r="B61" s="112" t="s">
        <v>90</v>
      </c>
      <c r="C61" s="112" t="s">
        <v>91</v>
      </c>
      <c r="D61" s="112" t="s">
        <v>92</v>
      </c>
      <c r="E61" s="112" t="s">
        <v>93</v>
      </c>
      <c r="F61" s="112" t="s">
        <v>94</v>
      </c>
      <c r="G61" s="112" t="s">
        <v>95</v>
      </c>
      <c r="H61" s="112" t="s">
        <v>96</v>
      </c>
      <c r="I61" s="112" t="s">
        <v>97</v>
      </c>
      <c r="J61" s="112" t="s">
        <v>98</v>
      </c>
      <c r="K61" s="112" t="s">
        <v>99</v>
      </c>
      <c r="L61" s="112" t="s">
        <v>100</v>
      </c>
      <c r="M61" s="112" t="s">
        <v>101</v>
      </c>
      <c r="N61" s="112" t="s">
        <v>33</v>
      </c>
    </row>
    <row r="62" spans="1:14" s="35" customFormat="1">
      <c r="A62" s="118" t="s">
        <v>45</v>
      </c>
      <c r="B62" s="113">
        <v>5</v>
      </c>
      <c r="C62" s="113">
        <v>4</v>
      </c>
      <c r="D62" s="113">
        <v>10</v>
      </c>
      <c r="E62" s="113">
        <v>8</v>
      </c>
      <c r="F62" s="113">
        <v>4</v>
      </c>
      <c r="G62" s="113">
        <v>5</v>
      </c>
      <c r="H62" s="113">
        <v>4</v>
      </c>
      <c r="I62" s="113">
        <v>1</v>
      </c>
      <c r="J62" s="113">
        <v>6</v>
      </c>
      <c r="K62" s="113">
        <v>11</v>
      </c>
      <c r="L62" s="113">
        <v>7</v>
      </c>
      <c r="M62" s="113">
        <v>2</v>
      </c>
      <c r="N62" s="112">
        <f>SUM(B62:M62)</f>
        <v>67</v>
      </c>
    </row>
    <row r="63" spans="1:14">
      <c r="A63" s="118" t="s">
        <v>46</v>
      </c>
      <c r="B63" s="113">
        <v>7</v>
      </c>
      <c r="C63" s="113">
        <v>7</v>
      </c>
      <c r="D63" s="113">
        <v>9</v>
      </c>
      <c r="E63" s="113">
        <v>3</v>
      </c>
      <c r="F63" s="113">
        <v>3</v>
      </c>
      <c r="G63" s="113">
        <v>6</v>
      </c>
      <c r="H63" s="113">
        <v>1</v>
      </c>
      <c r="I63" s="113">
        <v>1</v>
      </c>
      <c r="J63" s="113">
        <v>5</v>
      </c>
      <c r="K63" s="113">
        <v>4</v>
      </c>
      <c r="L63" s="113">
        <v>4</v>
      </c>
      <c r="M63" s="113">
        <v>5</v>
      </c>
      <c r="N63" s="112">
        <f t="shared" ref="N63:N80" si="8">SUM(B63:M63)</f>
        <v>55</v>
      </c>
    </row>
    <row r="64" spans="1:14">
      <c r="A64" s="118" t="s">
        <v>47</v>
      </c>
      <c r="B64" s="113">
        <v>1</v>
      </c>
      <c r="C64" s="113">
        <v>4</v>
      </c>
      <c r="D64" s="113">
        <v>7</v>
      </c>
      <c r="E64" s="113">
        <v>10</v>
      </c>
      <c r="F64" s="113"/>
      <c r="G64" s="113">
        <v>8</v>
      </c>
      <c r="H64" s="113"/>
      <c r="I64" s="113">
        <v>3</v>
      </c>
      <c r="J64" s="113">
        <v>4</v>
      </c>
      <c r="K64" s="113">
        <v>3</v>
      </c>
      <c r="L64" s="113">
        <v>8</v>
      </c>
      <c r="M64" s="113">
        <v>4</v>
      </c>
      <c r="N64" s="112">
        <f t="shared" si="8"/>
        <v>52</v>
      </c>
    </row>
    <row r="65" spans="1:14">
      <c r="A65" s="118" t="s">
        <v>48</v>
      </c>
      <c r="B65" s="113">
        <v>7</v>
      </c>
      <c r="C65" s="113">
        <v>1</v>
      </c>
      <c r="D65" s="113">
        <v>4</v>
      </c>
      <c r="E65" s="113">
        <v>6</v>
      </c>
      <c r="F65" s="113">
        <v>4</v>
      </c>
      <c r="G65" s="113">
        <v>6</v>
      </c>
      <c r="H65" s="113">
        <v>8</v>
      </c>
      <c r="I65" s="113">
        <v>3</v>
      </c>
      <c r="J65" s="113">
        <v>2</v>
      </c>
      <c r="K65" s="113">
        <v>9</v>
      </c>
      <c r="L65" s="113">
        <v>6</v>
      </c>
      <c r="M65" s="113">
        <v>8</v>
      </c>
      <c r="N65" s="112">
        <f t="shared" si="8"/>
        <v>64</v>
      </c>
    </row>
    <row r="66" spans="1:14">
      <c r="A66" s="118" t="s">
        <v>22</v>
      </c>
      <c r="B66" s="113">
        <v>6</v>
      </c>
      <c r="C66" s="113">
        <v>4</v>
      </c>
      <c r="D66" s="113">
        <v>4</v>
      </c>
      <c r="E66" s="113">
        <v>10</v>
      </c>
      <c r="F66" s="113">
        <v>3</v>
      </c>
      <c r="G66" s="113">
        <v>7</v>
      </c>
      <c r="H66" s="113">
        <v>3</v>
      </c>
      <c r="I66" s="113">
        <v>3</v>
      </c>
      <c r="J66" s="113">
        <v>6</v>
      </c>
      <c r="K66" s="113">
        <v>5</v>
      </c>
      <c r="L66" s="113">
        <v>1</v>
      </c>
      <c r="M66" s="113">
        <v>6</v>
      </c>
      <c r="N66" s="112">
        <f t="shared" si="8"/>
        <v>58</v>
      </c>
    </row>
    <row r="67" spans="1:14">
      <c r="A67" s="118" t="s">
        <v>23</v>
      </c>
      <c r="B67" s="113">
        <v>6</v>
      </c>
      <c r="C67" s="113">
        <v>3</v>
      </c>
      <c r="D67" s="113">
        <v>6</v>
      </c>
      <c r="E67" s="113">
        <v>7</v>
      </c>
      <c r="F67" s="113">
        <v>1</v>
      </c>
      <c r="G67" s="113">
        <v>6</v>
      </c>
      <c r="H67" s="113">
        <v>4</v>
      </c>
      <c r="I67" s="113">
        <v>3</v>
      </c>
      <c r="J67" s="113">
        <v>4</v>
      </c>
      <c r="K67" s="113">
        <v>6</v>
      </c>
      <c r="L67" s="113">
        <v>13</v>
      </c>
      <c r="M67" s="113">
        <v>7</v>
      </c>
      <c r="N67" s="112">
        <f t="shared" si="8"/>
        <v>66</v>
      </c>
    </row>
    <row r="68" spans="1:14">
      <c r="A68" s="118" t="s">
        <v>24</v>
      </c>
      <c r="B68" s="113">
        <v>6</v>
      </c>
      <c r="C68" s="113">
        <v>5</v>
      </c>
      <c r="D68" s="113">
        <v>7</v>
      </c>
      <c r="E68" s="113">
        <v>8</v>
      </c>
      <c r="F68" s="113">
        <v>5</v>
      </c>
      <c r="G68" s="113">
        <v>14</v>
      </c>
      <c r="H68" s="113">
        <v>8</v>
      </c>
      <c r="I68" s="113">
        <v>5</v>
      </c>
      <c r="J68" s="113">
        <v>7</v>
      </c>
      <c r="K68" s="113">
        <v>13</v>
      </c>
      <c r="L68" s="113">
        <v>7</v>
      </c>
      <c r="M68" s="113">
        <v>8</v>
      </c>
      <c r="N68" s="112">
        <f t="shared" si="8"/>
        <v>93</v>
      </c>
    </row>
    <row r="69" spans="1:14">
      <c r="A69" s="118" t="s">
        <v>25</v>
      </c>
      <c r="B69" s="113">
        <v>4</v>
      </c>
      <c r="C69" s="113">
        <v>7</v>
      </c>
      <c r="D69" s="113">
        <v>12</v>
      </c>
      <c r="E69" s="113">
        <v>8</v>
      </c>
      <c r="F69" s="113">
        <v>5</v>
      </c>
      <c r="G69" s="113">
        <v>11</v>
      </c>
      <c r="H69" s="113">
        <v>10</v>
      </c>
      <c r="I69" s="113">
        <v>8</v>
      </c>
      <c r="J69" s="113">
        <v>7</v>
      </c>
      <c r="K69" s="113">
        <v>9</v>
      </c>
      <c r="L69" s="113">
        <v>4</v>
      </c>
      <c r="M69" s="113">
        <v>9</v>
      </c>
      <c r="N69" s="112">
        <f t="shared" si="8"/>
        <v>94</v>
      </c>
    </row>
    <row r="70" spans="1:14">
      <c r="A70" s="118" t="s">
        <v>26</v>
      </c>
      <c r="B70" s="113">
        <v>11</v>
      </c>
      <c r="C70" s="113">
        <v>3</v>
      </c>
      <c r="D70" s="113">
        <v>4</v>
      </c>
      <c r="E70" s="113">
        <v>8</v>
      </c>
      <c r="F70" s="113">
        <v>8</v>
      </c>
      <c r="G70" s="113">
        <v>4</v>
      </c>
      <c r="H70" s="113">
        <v>7</v>
      </c>
      <c r="I70" s="113">
        <v>7</v>
      </c>
      <c r="J70" s="113">
        <v>4</v>
      </c>
      <c r="K70" s="113">
        <v>10</v>
      </c>
      <c r="L70" s="113">
        <v>13</v>
      </c>
      <c r="M70" s="113">
        <v>9</v>
      </c>
      <c r="N70" s="112">
        <f t="shared" si="8"/>
        <v>88</v>
      </c>
    </row>
    <row r="71" spans="1:14">
      <c r="A71" s="118" t="s">
        <v>27</v>
      </c>
      <c r="B71" s="113">
        <v>5</v>
      </c>
      <c r="C71" s="113">
        <v>7</v>
      </c>
      <c r="D71" s="113">
        <v>6</v>
      </c>
      <c r="E71" s="113">
        <v>7</v>
      </c>
      <c r="F71" s="113">
        <v>9</v>
      </c>
      <c r="G71" s="113">
        <v>9</v>
      </c>
      <c r="H71" s="113">
        <v>7</v>
      </c>
      <c r="I71" s="113">
        <v>7</v>
      </c>
      <c r="J71" s="113">
        <v>3</v>
      </c>
      <c r="K71" s="113">
        <v>7</v>
      </c>
      <c r="L71" s="113">
        <v>9</v>
      </c>
      <c r="M71" s="113">
        <v>5</v>
      </c>
      <c r="N71" s="112">
        <f t="shared" si="8"/>
        <v>81</v>
      </c>
    </row>
    <row r="72" spans="1:14">
      <c r="A72" s="118" t="s">
        <v>28</v>
      </c>
      <c r="B72" s="113">
        <v>6</v>
      </c>
      <c r="C72" s="113">
        <v>3</v>
      </c>
      <c r="D72" s="113">
        <v>13</v>
      </c>
      <c r="E72" s="113">
        <v>4</v>
      </c>
      <c r="F72" s="113">
        <v>7</v>
      </c>
      <c r="G72" s="113">
        <v>5</v>
      </c>
      <c r="H72" s="113">
        <v>7</v>
      </c>
      <c r="I72" s="113">
        <v>6</v>
      </c>
      <c r="J72" s="113">
        <v>2</v>
      </c>
      <c r="K72" s="113">
        <v>3</v>
      </c>
      <c r="L72" s="113">
        <v>12</v>
      </c>
      <c r="M72" s="113">
        <v>7</v>
      </c>
      <c r="N72" s="112">
        <f t="shared" si="8"/>
        <v>75</v>
      </c>
    </row>
    <row r="73" spans="1:14">
      <c r="A73" s="118" t="s">
        <v>29</v>
      </c>
      <c r="B73" s="113">
        <v>7</v>
      </c>
      <c r="C73" s="113">
        <v>3</v>
      </c>
      <c r="D73" s="113">
        <v>6</v>
      </c>
      <c r="E73" s="113">
        <v>7</v>
      </c>
      <c r="F73" s="113">
        <v>5</v>
      </c>
      <c r="G73" s="113">
        <v>7</v>
      </c>
      <c r="H73" s="113">
        <v>8</v>
      </c>
      <c r="I73" s="113">
        <v>6</v>
      </c>
      <c r="J73" s="113">
        <v>7</v>
      </c>
      <c r="K73" s="113">
        <v>7</v>
      </c>
      <c r="L73" s="113">
        <v>4</v>
      </c>
      <c r="M73" s="113">
        <v>9</v>
      </c>
      <c r="N73" s="112">
        <f t="shared" si="8"/>
        <v>76</v>
      </c>
    </row>
    <row r="74" spans="1:14">
      <c r="A74" s="118" t="s">
        <v>30</v>
      </c>
      <c r="B74" s="113">
        <v>5</v>
      </c>
      <c r="C74" s="113">
        <v>8</v>
      </c>
      <c r="D74" s="113">
        <v>9</v>
      </c>
      <c r="E74" s="113">
        <v>8</v>
      </c>
      <c r="F74" s="113">
        <v>4</v>
      </c>
      <c r="G74" s="113">
        <v>4</v>
      </c>
      <c r="H74" s="113">
        <v>8</v>
      </c>
      <c r="I74" s="113">
        <v>4</v>
      </c>
      <c r="J74" s="113">
        <v>7</v>
      </c>
      <c r="K74" s="113">
        <v>9</v>
      </c>
      <c r="L74" s="113">
        <v>7</v>
      </c>
      <c r="M74" s="113">
        <v>8</v>
      </c>
      <c r="N74" s="112">
        <f t="shared" si="8"/>
        <v>81</v>
      </c>
    </row>
    <row r="75" spans="1:14">
      <c r="A75" s="118" t="s">
        <v>31</v>
      </c>
      <c r="B75" s="113">
        <v>10</v>
      </c>
      <c r="C75" s="113">
        <v>12</v>
      </c>
      <c r="D75" s="113">
        <v>12</v>
      </c>
      <c r="E75" s="113">
        <v>6</v>
      </c>
      <c r="F75" s="113">
        <v>7</v>
      </c>
      <c r="G75" s="113">
        <v>6</v>
      </c>
      <c r="H75" s="113">
        <v>13</v>
      </c>
      <c r="I75" s="113">
        <v>8</v>
      </c>
      <c r="J75" s="113">
        <v>6</v>
      </c>
      <c r="K75" s="113">
        <v>9</v>
      </c>
      <c r="L75" s="113">
        <v>7</v>
      </c>
      <c r="M75" s="113">
        <v>10</v>
      </c>
      <c r="N75" s="112">
        <f t="shared" si="8"/>
        <v>106</v>
      </c>
    </row>
    <row r="76" spans="1:14">
      <c r="A76" s="118">
        <v>2006</v>
      </c>
      <c r="B76" s="113">
        <v>14</v>
      </c>
      <c r="C76" s="113">
        <v>6</v>
      </c>
      <c r="D76" s="113">
        <v>9</v>
      </c>
      <c r="E76" s="113">
        <v>8</v>
      </c>
      <c r="F76" s="113">
        <v>12</v>
      </c>
      <c r="G76" s="113">
        <v>4</v>
      </c>
      <c r="H76" s="113">
        <v>15</v>
      </c>
      <c r="I76" s="113">
        <v>4</v>
      </c>
      <c r="J76" s="113">
        <v>4</v>
      </c>
      <c r="K76" s="113">
        <v>9</v>
      </c>
      <c r="L76" s="113">
        <v>13</v>
      </c>
      <c r="M76" s="113">
        <v>7</v>
      </c>
      <c r="N76" s="112">
        <f t="shared" si="8"/>
        <v>105</v>
      </c>
    </row>
    <row r="77" spans="1:14" s="35" customFormat="1">
      <c r="A77" s="118" t="s">
        <v>50</v>
      </c>
      <c r="B77" s="113">
        <v>10</v>
      </c>
      <c r="C77" s="113">
        <v>5</v>
      </c>
      <c r="D77" s="113">
        <v>13</v>
      </c>
      <c r="E77" s="113">
        <v>6</v>
      </c>
      <c r="F77" s="113">
        <v>4</v>
      </c>
      <c r="G77" s="113">
        <v>4</v>
      </c>
      <c r="H77" s="113">
        <v>8</v>
      </c>
      <c r="I77" s="113">
        <v>3</v>
      </c>
      <c r="J77" s="113">
        <v>6</v>
      </c>
      <c r="K77" s="113">
        <v>7</v>
      </c>
      <c r="L77" s="113">
        <v>5</v>
      </c>
      <c r="M77" s="113">
        <v>8</v>
      </c>
      <c r="N77" s="112">
        <f t="shared" si="8"/>
        <v>79</v>
      </c>
    </row>
    <row r="78" spans="1:14">
      <c r="A78" s="118" t="s">
        <v>54</v>
      </c>
      <c r="B78" s="113">
        <v>14</v>
      </c>
      <c r="C78" s="113">
        <v>6</v>
      </c>
      <c r="D78" s="113">
        <v>8</v>
      </c>
      <c r="E78" s="113">
        <v>17</v>
      </c>
      <c r="F78" s="113">
        <v>6</v>
      </c>
      <c r="G78" s="113">
        <v>6</v>
      </c>
      <c r="H78" s="113">
        <v>8</v>
      </c>
      <c r="I78" s="113">
        <v>5</v>
      </c>
      <c r="J78" s="113">
        <v>5</v>
      </c>
      <c r="K78" s="113">
        <v>9</v>
      </c>
      <c r="L78" s="113">
        <v>6</v>
      </c>
      <c r="M78" s="113">
        <v>9</v>
      </c>
      <c r="N78" s="112">
        <f t="shared" si="8"/>
        <v>99</v>
      </c>
    </row>
    <row r="79" spans="1:14">
      <c r="A79" s="118" t="s">
        <v>55</v>
      </c>
      <c r="B79" s="113">
        <v>12</v>
      </c>
      <c r="C79" s="113">
        <v>8</v>
      </c>
      <c r="D79" s="113">
        <v>7</v>
      </c>
      <c r="E79" s="113">
        <v>8</v>
      </c>
      <c r="F79" s="113">
        <v>10</v>
      </c>
      <c r="G79" s="113">
        <v>5</v>
      </c>
      <c r="H79" s="113">
        <v>8</v>
      </c>
      <c r="I79" s="113">
        <v>8</v>
      </c>
      <c r="J79" s="113">
        <v>4</v>
      </c>
      <c r="K79" s="113">
        <v>6</v>
      </c>
      <c r="L79" s="113">
        <v>10</v>
      </c>
      <c r="M79" s="113">
        <v>11</v>
      </c>
      <c r="N79" s="112">
        <f t="shared" si="8"/>
        <v>97</v>
      </c>
    </row>
    <row r="80" spans="1:14">
      <c r="A80" s="118" t="s">
        <v>56</v>
      </c>
      <c r="B80" s="113">
        <v>5</v>
      </c>
      <c r="C80" s="113">
        <v>11</v>
      </c>
      <c r="D80" s="113">
        <v>11</v>
      </c>
      <c r="E80" s="113">
        <v>7</v>
      </c>
      <c r="F80" s="113">
        <v>9</v>
      </c>
      <c r="G80" s="113">
        <v>5</v>
      </c>
      <c r="H80" s="113">
        <v>13</v>
      </c>
      <c r="I80" s="113">
        <v>10</v>
      </c>
      <c r="J80" s="113">
        <v>8</v>
      </c>
      <c r="K80" s="113">
        <v>7</v>
      </c>
      <c r="L80" s="113">
        <v>16</v>
      </c>
      <c r="M80" s="113">
        <v>18</v>
      </c>
      <c r="N80" s="112">
        <f t="shared" si="8"/>
        <v>120</v>
      </c>
    </row>
    <row r="81" spans="1:14">
      <c r="A81" s="118" t="s">
        <v>102</v>
      </c>
      <c r="B81" s="113">
        <v>8</v>
      </c>
      <c r="C81" s="113">
        <v>13</v>
      </c>
      <c r="D81" s="113">
        <v>11</v>
      </c>
      <c r="E81" s="113">
        <v>13</v>
      </c>
      <c r="F81" s="113">
        <v>5</v>
      </c>
      <c r="G81" s="113">
        <v>7</v>
      </c>
      <c r="H81" s="113">
        <v>10</v>
      </c>
      <c r="I81" s="113">
        <v>8</v>
      </c>
      <c r="J81" s="113">
        <v>6</v>
      </c>
      <c r="K81" s="113">
        <v>8</v>
      </c>
      <c r="L81" s="113">
        <v>8</v>
      </c>
      <c r="M81" s="113">
        <v>13</v>
      </c>
      <c r="N81" s="112">
        <f t="shared" ref="N81:N82" si="9">SUM(B81:M81)</f>
        <v>110</v>
      </c>
    </row>
    <row r="82" spans="1:14">
      <c r="A82" s="118" t="s">
        <v>103</v>
      </c>
      <c r="B82" s="113">
        <v>10</v>
      </c>
      <c r="C82" s="113">
        <v>11</v>
      </c>
      <c r="D82" s="113">
        <v>12</v>
      </c>
      <c r="E82" s="113">
        <v>11</v>
      </c>
      <c r="F82" s="113">
        <v>9</v>
      </c>
      <c r="G82" s="113">
        <v>9</v>
      </c>
      <c r="H82" s="113">
        <v>8</v>
      </c>
      <c r="I82" s="113">
        <v>4</v>
      </c>
      <c r="J82" s="113">
        <v>3</v>
      </c>
      <c r="K82" s="113">
        <v>6</v>
      </c>
      <c r="L82" s="113">
        <v>9</v>
      </c>
      <c r="M82" s="113">
        <v>8</v>
      </c>
      <c r="N82" s="112">
        <f t="shared" si="9"/>
        <v>100</v>
      </c>
    </row>
    <row r="83" spans="1:14">
      <c r="A83" s="118" t="s">
        <v>142</v>
      </c>
      <c r="B83" s="113">
        <v>8</v>
      </c>
      <c r="C83" s="113">
        <v>10</v>
      </c>
      <c r="D83" s="113">
        <v>11</v>
      </c>
      <c r="E83" s="113">
        <v>10</v>
      </c>
      <c r="F83" s="113">
        <v>11</v>
      </c>
      <c r="G83" s="113">
        <v>10</v>
      </c>
      <c r="H83" s="113">
        <v>10</v>
      </c>
      <c r="I83" s="113">
        <v>4</v>
      </c>
      <c r="J83" s="113">
        <v>9</v>
      </c>
      <c r="K83" s="113">
        <v>5</v>
      </c>
      <c r="L83" s="113">
        <v>9</v>
      </c>
      <c r="M83" s="113">
        <v>8</v>
      </c>
      <c r="N83" s="112">
        <f t="shared" ref="N83:N84" si="10">SUM(B83:M83)</f>
        <v>105</v>
      </c>
    </row>
    <row r="84" spans="1:14">
      <c r="A84" s="118" t="s">
        <v>143</v>
      </c>
      <c r="B84" s="113">
        <v>7</v>
      </c>
      <c r="C84" s="113">
        <v>9</v>
      </c>
      <c r="D84" s="113">
        <v>8</v>
      </c>
      <c r="E84" s="113">
        <v>8</v>
      </c>
      <c r="F84" s="113">
        <v>6</v>
      </c>
      <c r="G84" s="113">
        <v>11</v>
      </c>
      <c r="H84" s="113">
        <v>13</v>
      </c>
      <c r="I84" s="113">
        <v>4</v>
      </c>
      <c r="J84" s="113">
        <v>6</v>
      </c>
      <c r="K84" s="113">
        <v>8</v>
      </c>
      <c r="L84" s="113">
        <v>17</v>
      </c>
      <c r="M84" s="113">
        <v>8</v>
      </c>
      <c r="N84" s="112">
        <f t="shared" si="10"/>
        <v>105</v>
      </c>
    </row>
    <row r="85" spans="1:14">
      <c r="A85" s="118" t="s">
        <v>146</v>
      </c>
      <c r="B85" s="113">
        <v>9</v>
      </c>
      <c r="C85" s="113">
        <v>10</v>
      </c>
      <c r="D85" s="113">
        <v>14</v>
      </c>
      <c r="E85" s="113">
        <v>15</v>
      </c>
      <c r="F85" s="113">
        <v>8</v>
      </c>
      <c r="G85" s="113">
        <v>10</v>
      </c>
      <c r="H85" s="113">
        <v>11</v>
      </c>
      <c r="I85" s="113">
        <v>6</v>
      </c>
      <c r="J85" s="113">
        <v>12</v>
      </c>
      <c r="K85" s="113">
        <v>12</v>
      </c>
      <c r="L85" s="113">
        <v>11</v>
      </c>
      <c r="M85" s="113">
        <v>7</v>
      </c>
      <c r="N85" s="112">
        <f t="shared" ref="N85" si="11">SUM(B85:M85)</f>
        <v>125</v>
      </c>
    </row>
    <row r="88" spans="1:14">
      <c r="A88" s="117" t="s">
        <v>19</v>
      </c>
      <c r="B88" s="112" t="s">
        <v>90</v>
      </c>
      <c r="C88" s="112" t="s">
        <v>91</v>
      </c>
      <c r="D88" s="112" t="s">
        <v>92</v>
      </c>
      <c r="E88" s="112" t="s">
        <v>93</v>
      </c>
      <c r="F88" s="112" t="s">
        <v>94</v>
      </c>
      <c r="G88" s="112" t="s">
        <v>95</v>
      </c>
      <c r="H88" s="112" t="s">
        <v>96</v>
      </c>
      <c r="I88" s="112" t="s">
        <v>97</v>
      </c>
      <c r="J88" s="112" t="s">
        <v>98</v>
      </c>
      <c r="K88" s="112" t="s">
        <v>99</v>
      </c>
      <c r="L88" s="112" t="s">
        <v>100</v>
      </c>
      <c r="M88" s="112" t="s">
        <v>101</v>
      </c>
      <c r="N88" s="112" t="s">
        <v>33</v>
      </c>
    </row>
    <row r="89" spans="1:14">
      <c r="A89" s="118" t="s">
        <v>45</v>
      </c>
      <c r="B89" s="113">
        <v>5</v>
      </c>
      <c r="C89" s="113">
        <v>2</v>
      </c>
      <c r="D89" s="113">
        <v>1</v>
      </c>
      <c r="E89" s="113">
        <v>1</v>
      </c>
      <c r="F89" s="113">
        <v>1</v>
      </c>
      <c r="G89" s="113">
        <v>1</v>
      </c>
      <c r="H89" s="113">
        <v>4</v>
      </c>
      <c r="I89" s="113">
        <v>5</v>
      </c>
      <c r="J89" s="113">
        <v>2</v>
      </c>
      <c r="K89" s="113">
        <v>4</v>
      </c>
      <c r="L89" s="113">
        <v>2</v>
      </c>
      <c r="M89" s="113">
        <v>7</v>
      </c>
      <c r="N89" s="112">
        <f>SUM(B89:M89)</f>
        <v>35</v>
      </c>
    </row>
    <row r="90" spans="1:14">
      <c r="A90" s="118" t="s">
        <v>46</v>
      </c>
      <c r="B90" s="113">
        <v>6</v>
      </c>
      <c r="C90" s="113">
        <v>2</v>
      </c>
      <c r="D90" s="113">
        <v>12</v>
      </c>
      <c r="E90" s="113">
        <v>2</v>
      </c>
      <c r="F90" s="113">
        <v>2</v>
      </c>
      <c r="G90" s="113">
        <v>2</v>
      </c>
      <c r="H90" s="113">
        <v>3</v>
      </c>
      <c r="I90" s="113">
        <v>4</v>
      </c>
      <c r="J90" s="113">
        <v>3</v>
      </c>
      <c r="K90" s="113">
        <v>4</v>
      </c>
      <c r="L90" s="113">
        <v>3</v>
      </c>
      <c r="M90" s="113">
        <v>5</v>
      </c>
      <c r="N90" s="112">
        <f t="shared" ref="N90:N107" si="12">SUM(B90:M90)</f>
        <v>48</v>
      </c>
    </row>
    <row r="91" spans="1:14">
      <c r="A91" s="118" t="s">
        <v>47</v>
      </c>
      <c r="B91" s="113">
        <v>7</v>
      </c>
      <c r="C91" s="113">
        <v>13</v>
      </c>
      <c r="D91" s="113">
        <v>6</v>
      </c>
      <c r="E91" s="113">
        <v>10</v>
      </c>
      <c r="F91" s="113">
        <v>2</v>
      </c>
      <c r="G91" s="113">
        <v>2</v>
      </c>
      <c r="H91" s="113">
        <v>8</v>
      </c>
      <c r="I91" s="113">
        <v>1</v>
      </c>
      <c r="J91" s="113">
        <v>3</v>
      </c>
      <c r="K91" s="113">
        <v>5</v>
      </c>
      <c r="L91" s="113">
        <v>1</v>
      </c>
      <c r="M91" s="113">
        <v>6</v>
      </c>
      <c r="N91" s="112">
        <f t="shared" si="12"/>
        <v>64</v>
      </c>
    </row>
    <row r="92" spans="1:14">
      <c r="A92" s="118" t="s">
        <v>48</v>
      </c>
      <c r="B92" s="113">
        <v>5</v>
      </c>
      <c r="C92" s="113"/>
      <c r="D92" s="113">
        <v>5</v>
      </c>
      <c r="E92" s="113">
        <v>2</v>
      </c>
      <c r="F92" s="113">
        <v>6</v>
      </c>
      <c r="G92" s="113">
        <v>4</v>
      </c>
      <c r="H92" s="113">
        <v>8</v>
      </c>
      <c r="I92" s="113">
        <v>3</v>
      </c>
      <c r="J92" s="113">
        <v>1</v>
      </c>
      <c r="K92" s="113">
        <v>2</v>
      </c>
      <c r="L92" s="113">
        <v>4</v>
      </c>
      <c r="M92" s="113">
        <v>3</v>
      </c>
      <c r="N92" s="112">
        <f t="shared" si="12"/>
        <v>43</v>
      </c>
    </row>
    <row r="93" spans="1:14">
      <c r="A93" s="118" t="s">
        <v>22</v>
      </c>
      <c r="B93" s="113">
        <v>8</v>
      </c>
      <c r="C93" s="113">
        <v>4</v>
      </c>
      <c r="D93" s="113">
        <v>4</v>
      </c>
      <c r="E93" s="113">
        <v>6</v>
      </c>
      <c r="F93" s="113">
        <v>3</v>
      </c>
      <c r="G93" s="113">
        <v>2</v>
      </c>
      <c r="H93" s="113">
        <v>3</v>
      </c>
      <c r="I93" s="113"/>
      <c r="J93" s="113"/>
      <c r="K93" s="113">
        <v>10</v>
      </c>
      <c r="L93" s="113">
        <v>2</v>
      </c>
      <c r="M93" s="113">
        <v>3</v>
      </c>
      <c r="N93" s="112">
        <f t="shared" si="12"/>
        <v>45</v>
      </c>
    </row>
    <row r="94" spans="1:14">
      <c r="A94" s="118" t="s">
        <v>23</v>
      </c>
      <c r="B94" s="113">
        <v>5</v>
      </c>
      <c r="C94" s="113">
        <v>3</v>
      </c>
      <c r="D94" s="113">
        <v>4</v>
      </c>
      <c r="E94" s="113">
        <v>9</v>
      </c>
      <c r="F94" s="113"/>
      <c r="G94" s="113">
        <v>2</v>
      </c>
      <c r="H94" s="113">
        <v>3</v>
      </c>
      <c r="I94" s="113">
        <v>1</v>
      </c>
      <c r="J94" s="113">
        <v>2</v>
      </c>
      <c r="K94" s="113">
        <v>3</v>
      </c>
      <c r="L94" s="113">
        <v>3</v>
      </c>
      <c r="M94" s="113">
        <v>4</v>
      </c>
      <c r="N94" s="112">
        <f t="shared" si="12"/>
        <v>39</v>
      </c>
    </row>
    <row r="95" spans="1:14">
      <c r="A95" s="118" t="s">
        <v>24</v>
      </c>
      <c r="B95" s="113">
        <v>2</v>
      </c>
      <c r="C95" s="113">
        <v>1</v>
      </c>
      <c r="D95" s="113">
        <v>3</v>
      </c>
      <c r="E95" s="113">
        <v>4</v>
      </c>
      <c r="F95" s="113">
        <v>4</v>
      </c>
      <c r="G95" s="113">
        <v>1</v>
      </c>
      <c r="H95" s="113">
        <v>2</v>
      </c>
      <c r="I95" s="113"/>
      <c r="J95" s="113">
        <v>2</v>
      </c>
      <c r="K95" s="113">
        <v>1</v>
      </c>
      <c r="L95" s="113">
        <v>3</v>
      </c>
      <c r="M95" s="113">
        <v>3</v>
      </c>
      <c r="N95" s="112">
        <f t="shared" si="12"/>
        <v>26</v>
      </c>
    </row>
    <row r="96" spans="1:14" s="36" customFormat="1">
      <c r="A96" s="118" t="s">
        <v>25</v>
      </c>
      <c r="B96" s="113">
        <v>3</v>
      </c>
      <c r="C96" s="113">
        <v>7</v>
      </c>
      <c r="D96" s="113">
        <v>4</v>
      </c>
      <c r="E96" s="113">
        <v>5</v>
      </c>
      <c r="F96" s="113">
        <v>2</v>
      </c>
      <c r="G96" s="113">
        <v>7</v>
      </c>
      <c r="H96" s="113">
        <v>4</v>
      </c>
      <c r="I96" s="113">
        <v>1</v>
      </c>
      <c r="J96" s="113">
        <v>4</v>
      </c>
      <c r="K96" s="113">
        <v>4</v>
      </c>
      <c r="L96" s="113">
        <v>9</v>
      </c>
      <c r="M96" s="113">
        <v>7</v>
      </c>
      <c r="N96" s="112">
        <f t="shared" si="12"/>
        <v>57</v>
      </c>
    </row>
    <row r="97" spans="1:14">
      <c r="A97" s="118" t="s">
        <v>26</v>
      </c>
      <c r="B97" s="113">
        <v>5</v>
      </c>
      <c r="C97" s="113">
        <v>3</v>
      </c>
      <c r="D97" s="113">
        <v>3</v>
      </c>
      <c r="E97" s="113">
        <v>6</v>
      </c>
      <c r="F97" s="113">
        <v>5</v>
      </c>
      <c r="G97" s="113">
        <v>1</v>
      </c>
      <c r="H97" s="113">
        <v>4</v>
      </c>
      <c r="I97" s="113">
        <v>3</v>
      </c>
      <c r="J97" s="113">
        <v>4</v>
      </c>
      <c r="K97" s="113">
        <v>4</v>
      </c>
      <c r="L97" s="113">
        <v>8</v>
      </c>
      <c r="M97" s="113">
        <v>3</v>
      </c>
      <c r="N97" s="112">
        <f t="shared" si="12"/>
        <v>49</v>
      </c>
    </row>
    <row r="98" spans="1:14">
      <c r="A98" s="118" t="s">
        <v>27</v>
      </c>
      <c r="B98" s="113">
        <v>7</v>
      </c>
      <c r="C98" s="113">
        <v>2</v>
      </c>
      <c r="D98" s="113">
        <v>6</v>
      </c>
      <c r="E98" s="113">
        <v>5</v>
      </c>
      <c r="F98" s="113">
        <v>7</v>
      </c>
      <c r="G98" s="113">
        <v>6</v>
      </c>
      <c r="H98" s="113">
        <v>3</v>
      </c>
      <c r="I98" s="113">
        <v>6</v>
      </c>
      <c r="J98" s="113">
        <v>2</v>
      </c>
      <c r="K98" s="113">
        <v>7</v>
      </c>
      <c r="L98" s="113">
        <v>3</v>
      </c>
      <c r="M98" s="113">
        <v>7</v>
      </c>
      <c r="N98" s="112">
        <f t="shared" si="12"/>
        <v>61</v>
      </c>
    </row>
    <row r="99" spans="1:14">
      <c r="A99" s="118" t="s">
        <v>28</v>
      </c>
      <c r="B99" s="113">
        <v>6</v>
      </c>
      <c r="C99" s="113">
        <v>5</v>
      </c>
      <c r="D99" s="113">
        <v>9</v>
      </c>
      <c r="E99" s="113">
        <v>4</v>
      </c>
      <c r="F99" s="113">
        <v>3</v>
      </c>
      <c r="G99" s="113">
        <v>3</v>
      </c>
      <c r="H99" s="113">
        <v>5</v>
      </c>
      <c r="I99" s="113">
        <v>3</v>
      </c>
      <c r="J99" s="113">
        <v>1</v>
      </c>
      <c r="K99" s="113">
        <v>6</v>
      </c>
      <c r="L99" s="113">
        <v>6</v>
      </c>
      <c r="M99" s="113">
        <v>6</v>
      </c>
      <c r="N99" s="112">
        <f t="shared" si="12"/>
        <v>57</v>
      </c>
    </row>
    <row r="100" spans="1:14">
      <c r="A100" s="118" t="s">
        <v>29</v>
      </c>
      <c r="B100" s="113">
        <v>4</v>
      </c>
      <c r="C100" s="113">
        <v>6</v>
      </c>
      <c r="D100" s="113">
        <v>5</v>
      </c>
      <c r="E100" s="113">
        <v>8</v>
      </c>
      <c r="F100" s="113">
        <v>2</v>
      </c>
      <c r="G100" s="113">
        <v>2</v>
      </c>
      <c r="H100" s="113">
        <v>9</v>
      </c>
      <c r="I100" s="113">
        <v>7</v>
      </c>
      <c r="J100" s="113">
        <v>6</v>
      </c>
      <c r="K100" s="113">
        <v>3</v>
      </c>
      <c r="L100" s="113">
        <v>3</v>
      </c>
      <c r="M100" s="113">
        <v>6</v>
      </c>
      <c r="N100" s="112">
        <f t="shared" si="12"/>
        <v>61</v>
      </c>
    </row>
    <row r="101" spans="1:14">
      <c r="A101" s="118" t="s">
        <v>30</v>
      </c>
      <c r="B101" s="113">
        <v>7</v>
      </c>
      <c r="C101" s="113">
        <v>3</v>
      </c>
      <c r="D101" s="113">
        <v>6</v>
      </c>
      <c r="E101" s="113">
        <v>7</v>
      </c>
      <c r="F101" s="113">
        <v>10</v>
      </c>
      <c r="G101" s="113">
        <v>10</v>
      </c>
      <c r="H101" s="113">
        <v>6</v>
      </c>
      <c r="I101" s="113">
        <v>1</v>
      </c>
      <c r="J101" s="113">
        <v>8</v>
      </c>
      <c r="K101" s="113">
        <v>2</v>
      </c>
      <c r="L101" s="113">
        <v>5</v>
      </c>
      <c r="M101" s="113">
        <v>6</v>
      </c>
      <c r="N101" s="112">
        <f t="shared" si="12"/>
        <v>71</v>
      </c>
    </row>
    <row r="102" spans="1:14">
      <c r="A102" s="118" t="s">
        <v>31</v>
      </c>
      <c r="B102" s="113">
        <v>2</v>
      </c>
      <c r="C102" s="113">
        <v>3</v>
      </c>
      <c r="D102" s="113">
        <v>4</v>
      </c>
      <c r="E102" s="113">
        <v>10</v>
      </c>
      <c r="F102" s="113">
        <v>4</v>
      </c>
      <c r="G102" s="113">
        <v>7</v>
      </c>
      <c r="H102" s="113">
        <v>2</v>
      </c>
      <c r="I102" s="113">
        <v>7</v>
      </c>
      <c r="J102" s="113">
        <v>4</v>
      </c>
      <c r="K102" s="113">
        <v>5</v>
      </c>
      <c r="L102" s="113">
        <v>6</v>
      </c>
      <c r="M102" s="113">
        <v>4</v>
      </c>
      <c r="N102" s="112">
        <f t="shared" si="12"/>
        <v>58</v>
      </c>
    </row>
    <row r="103" spans="1:14">
      <c r="A103" s="118">
        <v>2006</v>
      </c>
      <c r="B103" s="113">
        <v>6</v>
      </c>
      <c r="C103" s="113">
        <v>4</v>
      </c>
      <c r="D103" s="113">
        <v>3</v>
      </c>
      <c r="E103" s="113">
        <v>6</v>
      </c>
      <c r="F103" s="113">
        <v>7</v>
      </c>
      <c r="G103" s="113">
        <v>7</v>
      </c>
      <c r="H103" s="113">
        <v>8</v>
      </c>
      <c r="I103" s="113">
        <v>9</v>
      </c>
      <c r="J103" s="113">
        <v>5</v>
      </c>
      <c r="K103" s="113">
        <v>2</v>
      </c>
      <c r="L103" s="113">
        <v>5</v>
      </c>
      <c r="M103" s="113">
        <v>6</v>
      </c>
      <c r="N103" s="112">
        <f t="shared" si="12"/>
        <v>68</v>
      </c>
    </row>
    <row r="104" spans="1:14">
      <c r="A104" s="118" t="s">
        <v>50</v>
      </c>
      <c r="B104" s="113">
        <v>7</v>
      </c>
      <c r="C104" s="113">
        <v>2</v>
      </c>
      <c r="D104" s="113">
        <v>2</v>
      </c>
      <c r="E104" s="113">
        <v>3</v>
      </c>
      <c r="F104" s="113">
        <v>7</v>
      </c>
      <c r="G104" s="113">
        <v>4</v>
      </c>
      <c r="H104" s="113">
        <v>6</v>
      </c>
      <c r="I104" s="113">
        <v>8</v>
      </c>
      <c r="J104" s="113">
        <v>3</v>
      </c>
      <c r="K104" s="113">
        <v>7</v>
      </c>
      <c r="L104" s="113">
        <v>5</v>
      </c>
      <c r="M104" s="113">
        <v>4</v>
      </c>
      <c r="N104" s="112">
        <f t="shared" si="12"/>
        <v>58</v>
      </c>
    </row>
    <row r="105" spans="1:14">
      <c r="A105" s="118" t="s">
        <v>54</v>
      </c>
      <c r="B105" s="113">
        <v>6</v>
      </c>
      <c r="C105" s="113">
        <v>6</v>
      </c>
      <c r="D105" s="113">
        <v>6</v>
      </c>
      <c r="E105" s="113">
        <v>4</v>
      </c>
      <c r="F105" s="113">
        <v>5</v>
      </c>
      <c r="G105" s="113">
        <v>3</v>
      </c>
      <c r="H105" s="113">
        <v>8</v>
      </c>
      <c r="I105" s="113">
        <v>7</v>
      </c>
      <c r="J105" s="113">
        <v>5</v>
      </c>
      <c r="K105" s="113">
        <v>3</v>
      </c>
      <c r="L105" s="113">
        <v>3</v>
      </c>
      <c r="M105" s="113">
        <v>5</v>
      </c>
      <c r="N105" s="112">
        <f t="shared" si="12"/>
        <v>61</v>
      </c>
    </row>
    <row r="106" spans="1:14">
      <c r="A106" s="118" t="s">
        <v>55</v>
      </c>
      <c r="B106" s="113">
        <v>5</v>
      </c>
      <c r="C106" s="113">
        <v>2</v>
      </c>
      <c r="D106" s="113">
        <v>9</v>
      </c>
      <c r="E106" s="113">
        <v>5</v>
      </c>
      <c r="F106" s="113">
        <v>5</v>
      </c>
      <c r="G106" s="113">
        <v>5</v>
      </c>
      <c r="H106" s="113">
        <v>7</v>
      </c>
      <c r="I106" s="113">
        <v>4</v>
      </c>
      <c r="J106" s="113">
        <v>5</v>
      </c>
      <c r="K106" s="113">
        <v>5</v>
      </c>
      <c r="L106" s="113">
        <v>2</v>
      </c>
      <c r="M106" s="113">
        <v>4</v>
      </c>
      <c r="N106" s="112">
        <f t="shared" si="12"/>
        <v>58</v>
      </c>
    </row>
    <row r="107" spans="1:14">
      <c r="A107" s="118" t="s">
        <v>56</v>
      </c>
      <c r="B107" s="113">
        <v>3</v>
      </c>
      <c r="C107" s="113">
        <v>3</v>
      </c>
      <c r="D107" s="113">
        <v>6</v>
      </c>
      <c r="E107" s="113">
        <v>3</v>
      </c>
      <c r="F107" s="113">
        <v>5</v>
      </c>
      <c r="G107" s="113">
        <v>5</v>
      </c>
      <c r="H107" s="113">
        <v>5</v>
      </c>
      <c r="I107" s="113">
        <v>1</v>
      </c>
      <c r="J107" s="113">
        <v>2</v>
      </c>
      <c r="K107" s="113">
        <v>2</v>
      </c>
      <c r="L107" s="113">
        <v>4</v>
      </c>
      <c r="M107" s="113">
        <v>4</v>
      </c>
      <c r="N107" s="112">
        <f t="shared" si="12"/>
        <v>43</v>
      </c>
    </row>
    <row r="108" spans="1:14">
      <c r="A108" s="118" t="s">
        <v>102</v>
      </c>
      <c r="B108" s="113">
        <v>4</v>
      </c>
      <c r="C108" s="113">
        <v>4</v>
      </c>
      <c r="D108" s="113">
        <v>5</v>
      </c>
      <c r="E108" s="113">
        <v>6</v>
      </c>
      <c r="F108" s="113">
        <v>5</v>
      </c>
      <c r="G108" s="113">
        <v>6</v>
      </c>
      <c r="H108" s="113">
        <v>3</v>
      </c>
      <c r="I108" s="113">
        <v>2</v>
      </c>
      <c r="J108" s="113">
        <v>4</v>
      </c>
      <c r="K108" s="113">
        <v>4</v>
      </c>
      <c r="L108" s="113">
        <v>6</v>
      </c>
      <c r="M108" s="113">
        <v>7</v>
      </c>
      <c r="N108" s="112">
        <f t="shared" ref="N108:N109" si="13">SUM(B108:M108)</f>
        <v>56</v>
      </c>
    </row>
    <row r="109" spans="1:14">
      <c r="A109" s="118" t="s">
        <v>103</v>
      </c>
      <c r="B109" s="113">
        <v>2</v>
      </c>
      <c r="C109" s="113">
        <v>5</v>
      </c>
      <c r="D109" s="113">
        <v>6</v>
      </c>
      <c r="E109" s="113">
        <v>5</v>
      </c>
      <c r="F109" s="113">
        <v>4</v>
      </c>
      <c r="G109" s="113">
        <v>4</v>
      </c>
      <c r="H109" s="113">
        <v>11</v>
      </c>
      <c r="I109" s="113">
        <v>7</v>
      </c>
      <c r="J109" s="113">
        <v>5</v>
      </c>
      <c r="K109" s="113">
        <v>7</v>
      </c>
      <c r="L109" s="113">
        <v>7</v>
      </c>
      <c r="M109" s="113">
        <v>3</v>
      </c>
      <c r="N109" s="112">
        <f t="shared" si="13"/>
        <v>66</v>
      </c>
    </row>
    <row r="110" spans="1:14">
      <c r="A110" s="118" t="s">
        <v>142</v>
      </c>
      <c r="B110" s="113">
        <v>7</v>
      </c>
      <c r="C110" s="113">
        <v>2</v>
      </c>
      <c r="D110" s="113">
        <v>3</v>
      </c>
      <c r="E110" s="113">
        <v>4</v>
      </c>
      <c r="F110" s="113">
        <v>8</v>
      </c>
      <c r="G110" s="113">
        <v>7</v>
      </c>
      <c r="H110" s="113">
        <v>2</v>
      </c>
      <c r="I110" s="113">
        <v>4</v>
      </c>
      <c r="J110" s="113">
        <v>5</v>
      </c>
      <c r="K110" s="113">
        <v>11</v>
      </c>
      <c r="L110" s="113">
        <v>6</v>
      </c>
      <c r="M110" s="113">
        <v>8</v>
      </c>
      <c r="N110" s="112">
        <f t="shared" ref="N110:N111" si="14">SUM(B110:M110)</f>
        <v>67</v>
      </c>
    </row>
    <row r="111" spans="1:14">
      <c r="A111" s="118" t="s">
        <v>143</v>
      </c>
      <c r="B111" s="113">
        <v>3</v>
      </c>
      <c r="C111" s="113">
        <v>5</v>
      </c>
      <c r="D111" s="113">
        <v>7</v>
      </c>
      <c r="E111" s="113">
        <v>6</v>
      </c>
      <c r="F111" s="113">
        <v>6</v>
      </c>
      <c r="G111" s="113">
        <v>6</v>
      </c>
      <c r="H111" s="113">
        <v>6</v>
      </c>
      <c r="I111" s="113">
        <v>5</v>
      </c>
      <c r="J111" s="113">
        <v>3</v>
      </c>
      <c r="K111" s="113">
        <v>6</v>
      </c>
      <c r="L111" s="113">
        <v>7</v>
      </c>
      <c r="M111" s="113">
        <v>6</v>
      </c>
      <c r="N111" s="112">
        <f t="shared" si="14"/>
        <v>66</v>
      </c>
    </row>
    <row r="112" spans="1:14">
      <c r="A112" s="118" t="s">
        <v>146</v>
      </c>
      <c r="B112" s="113">
        <v>5</v>
      </c>
      <c r="C112" s="113">
        <v>3</v>
      </c>
      <c r="D112" s="113">
        <v>7</v>
      </c>
      <c r="E112" s="113">
        <v>6</v>
      </c>
      <c r="F112" s="113">
        <v>6</v>
      </c>
      <c r="G112" s="113">
        <v>7</v>
      </c>
      <c r="H112" s="113">
        <v>5</v>
      </c>
      <c r="I112" s="113">
        <v>4</v>
      </c>
      <c r="J112" s="113">
        <v>8</v>
      </c>
      <c r="K112" s="113">
        <v>4</v>
      </c>
      <c r="L112" s="113">
        <v>2</v>
      </c>
      <c r="M112" s="113">
        <v>9</v>
      </c>
      <c r="N112" s="112">
        <f t="shared" ref="N112" si="15">SUM(B112:M112)</f>
        <v>66</v>
      </c>
    </row>
    <row r="115" spans="1:16">
      <c r="A115" s="117" t="s">
        <v>64</v>
      </c>
      <c r="B115" s="112" t="s">
        <v>90</v>
      </c>
      <c r="C115" s="112" t="s">
        <v>91</v>
      </c>
      <c r="D115" s="112" t="s">
        <v>92</v>
      </c>
      <c r="E115" s="112" t="s">
        <v>93</v>
      </c>
      <c r="F115" s="112" t="s">
        <v>94</v>
      </c>
      <c r="G115" s="112" t="s">
        <v>95</v>
      </c>
      <c r="H115" s="112" t="s">
        <v>96</v>
      </c>
      <c r="I115" s="112" t="s">
        <v>97</v>
      </c>
      <c r="J115" s="112" t="s">
        <v>98</v>
      </c>
      <c r="K115" s="112" t="s">
        <v>99</v>
      </c>
      <c r="L115" s="112" t="s">
        <v>100</v>
      </c>
      <c r="M115" s="112" t="s">
        <v>101</v>
      </c>
      <c r="N115" s="112" t="s">
        <v>33</v>
      </c>
    </row>
    <row r="116" spans="1:16">
      <c r="A116" s="118" t="s">
        <v>45</v>
      </c>
      <c r="B116" s="113">
        <f t="shared" ref="B116:B139" si="16">B8+B35+B62+B89</f>
        <v>36</v>
      </c>
      <c r="C116" s="113">
        <f t="shared" ref="C116:M116" si="17">C8+C35+C62+C89</f>
        <v>35</v>
      </c>
      <c r="D116" s="113">
        <f t="shared" si="17"/>
        <v>33</v>
      </c>
      <c r="E116" s="113">
        <f t="shared" si="17"/>
        <v>39</v>
      </c>
      <c r="F116" s="113">
        <f t="shared" si="17"/>
        <v>22</v>
      </c>
      <c r="G116" s="113">
        <f t="shared" si="17"/>
        <v>31</v>
      </c>
      <c r="H116" s="113">
        <f t="shared" si="17"/>
        <v>26</v>
      </c>
      <c r="I116" s="113">
        <f t="shared" si="17"/>
        <v>20</v>
      </c>
      <c r="J116" s="113">
        <f t="shared" si="17"/>
        <v>40</v>
      </c>
      <c r="K116" s="113">
        <f t="shared" si="17"/>
        <v>39</v>
      </c>
      <c r="L116" s="113">
        <f t="shared" si="17"/>
        <v>38</v>
      </c>
      <c r="M116" s="113">
        <f t="shared" si="17"/>
        <v>31</v>
      </c>
      <c r="N116" s="112">
        <f>SUM(B116:M116)</f>
        <v>390</v>
      </c>
      <c r="P116" s="156"/>
    </row>
    <row r="117" spans="1:16">
      <c r="A117" s="118" t="s">
        <v>46</v>
      </c>
      <c r="B117" s="113">
        <f t="shared" si="16"/>
        <v>35</v>
      </c>
      <c r="C117" s="113">
        <f t="shared" ref="C117:M117" si="18">C9+C36+C63+C90</f>
        <v>33</v>
      </c>
      <c r="D117" s="113">
        <f t="shared" si="18"/>
        <v>54</v>
      </c>
      <c r="E117" s="113">
        <f t="shared" si="18"/>
        <v>29</v>
      </c>
      <c r="F117" s="113">
        <f t="shared" si="18"/>
        <v>25</v>
      </c>
      <c r="G117" s="113">
        <f t="shared" si="18"/>
        <v>35</v>
      </c>
      <c r="H117" s="113">
        <f t="shared" si="18"/>
        <v>33</v>
      </c>
      <c r="I117" s="113">
        <f t="shared" si="18"/>
        <v>28</v>
      </c>
      <c r="J117" s="113">
        <f t="shared" si="18"/>
        <v>28</v>
      </c>
      <c r="K117" s="113">
        <f t="shared" si="18"/>
        <v>26</v>
      </c>
      <c r="L117" s="113">
        <f t="shared" si="18"/>
        <v>37</v>
      </c>
      <c r="M117" s="113">
        <f t="shared" si="18"/>
        <v>32</v>
      </c>
      <c r="N117" s="112">
        <f t="shared" ref="N117:N134" si="19">SUM(B117:M117)</f>
        <v>395</v>
      </c>
      <c r="P117" s="156"/>
    </row>
    <row r="118" spans="1:16">
      <c r="A118" s="118" t="s">
        <v>47</v>
      </c>
      <c r="B118" s="113">
        <f t="shared" si="16"/>
        <v>40</v>
      </c>
      <c r="C118" s="113">
        <f t="shared" ref="C118:M118" si="20">C10+C37+C64+C91</f>
        <v>35</v>
      </c>
      <c r="D118" s="113">
        <f t="shared" si="20"/>
        <v>45</v>
      </c>
      <c r="E118" s="113">
        <f t="shared" si="20"/>
        <v>44</v>
      </c>
      <c r="F118" s="113">
        <f t="shared" si="20"/>
        <v>21</v>
      </c>
      <c r="G118" s="113">
        <f t="shared" si="20"/>
        <v>42</v>
      </c>
      <c r="H118" s="113">
        <f t="shared" si="20"/>
        <v>33</v>
      </c>
      <c r="I118" s="113">
        <f t="shared" si="20"/>
        <v>36</v>
      </c>
      <c r="J118" s="113">
        <f t="shared" si="20"/>
        <v>22</v>
      </c>
      <c r="K118" s="113">
        <f t="shared" si="20"/>
        <v>25</v>
      </c>
      <c r="L118" s="113">
        <f t="shared" si="20"/>
        <v>44</v>
      </c>
      <c r="M118" s="113">
        <f t="shared" si="20"/>
        <v>22</v>
      </c>
      <c r="N118" s="112">
        <f t="shared" si="19"/>
        <v>409</v>
      </c>
      <c r="P118" s="156"/>
    </row>
    <row r="119" spans="1:16">
      <c r="A119" s="118" t="s">
        <v>48</v>
      </c>
      <c r="B119" s="113">
        <f t="shared" si="16"/>
        <v>39</v>
      </c>
      <c r="C119" s="113">
        <f t="shared" ref="C119:M119" si="21">C11+C38+C65+C92</f>
        <v>23</v>
      </c>
      <c r="D119" s="113">
        <f t="shared" si="21"/>
        <v>35</v>
      </c>
      <c r="E119" s="113">
        <f t="shared" si="21"/>
        <v>22</v>
      </c>
      <c r="F119" s="113">
        <f t="shared" si="21"/>
        <v>29</v>
      </c>
      <c r="G119" s="113">
        <f t="shared" si="21"/>
        <v>30</v>
      </c>
      <c r="H119" s="113">
        <f t="shared" si="21"/>
        <v>38</v>
      </c>
      <c r="I119" s="113">
        <f t="shared" si="21"/>
        <v>31</v>
      </c>
      <c r="J119" s="113">
        <f t="shared" si="21"/>
        <v>28</v>
      </c>
      <c r="K119" s="113">
        <f t="shared" si="21"/>
        <v>31</v>
      </c>
      <c r="L119" s="113">
        <f t="shared" si="21"/>
        <v>37</v>
      </c>
      <c r="M119" s="113">
        <f t="shared" si="21"/>
        <v>31</v>
      </c>
      <c r="N119" s="112">
        <f t="shared" si="19"/>
        <v>374</v>
      </c>
      <c r="P119" s="156"/>
    </row>
    <row r="120" spans="1:16">
      <c r="A120" s="118" t="s">
        <v>22</v>
      </c>
      <c r="B120" s="113">
        <f t="shared" si="16"/>
        <v>40</v>
      </c>
      <c r="C120" s="113">
        <f t="shared" ref="C120:M120" si="22">C12+C39+C66+C93</f>
        <v>31</v>
      </c>
      <c r="D120" s="113">
        <f t="shared" si="22"/>
        <v>29</v>
      </c>
      <c r="E120" s="113">
        <f t="shared" si="22"/>
        <v>39</v>
      </c>
      <c r="F120" s="113">
        <f t="shared" si="22"/>
        <v>34</v>
      </c>
      <c r="G120" s="113">
        <f t="shared" si="22"/>
        <v>32</v>
      </c>
      <c r="H120" s="113">
        <f t="shared" si="22"/>
        <v>35</v>
      </c>
      <c r="I120" s="113">
        <f t="shared" si="22"/>
        <v>25</v>
      </c>
      <c r="J120" s="113">
        <f t="shared" si="22"/>
        <v>27</v>
      </c>
      <c r="K120" s="113">
        <f t="shared" si="22"/>
        <v>43</v>
      </c>
      <c r="L120" s="113">
        <f t="shared" si="22"/>
        <v>32</v>
      </c>
      <c r="M120" s="113">
        <f t="shared" si="22"/>
        <v>32</v>
      </c>
      <c r="N120" s="112">
        <f t="shared" si="19"/>
        <v>399</v>
      </c>
      <c r="P120" s="156"/>
    </row>
    <row r="121" spans="1:16">
      <c r="A121" s="118" t="s">
        <v>23</v>
      </c>
      <c r="B121" s="113">
        <f t="shared" si="16"/>
        <v>43</v>
      </c>
      <c r="C121" s="113">
        <f t="shared" ref="C121:M121" si="23">C13+C40+C67+C94</f>
        <v>32</v>
      </c>
      <c r="D121" s="113">
        <f t="shared" si="23"/>
        <v>38</v>
      </c>
      <c r="E121" s="113">
        <f t="shared" si="23"/>
        <v>45</v>
      </c>
      <c r="F121" s="113">
        <f t="shared" si="23"/>
        <v>16</v>
      </c>
      <c r="G121" s="113">
        <f t="shared" si="23"/>
        <v>36</v>
      </c>
      <c r="H121" s="113">
        <f t="shared" si="23"/>
        <v>40</v>
      </c>
      <c r="I121" s="113">
        <f t="shared" si="23"/>
        <v>23</v>
      </c>
      <c r="J121" s="113">
        <f t="shared" si="23"/>
        <v>33</v>
      </c>
      <c r="K121" s="113">
        <f t="shared" si="23"/>
        <v>35</v>
      </c>
      <c r="L121" s="113">
        <f t="shared" si="23"/>
        <v>40</v>
      </c>
      <c r="M121" s="113">
        <f t="shared" si="23"/>
        <v>40</v>
      </c>
      <c r="N121" s="112">
        <f t="shared" si="19"/>
        <v>421</v>
      </c>
      <c r="P121" s="156"/>
    </row>
    <row r="122" spans="1:16">
      <c r="A122" s="118" t="s">
        <v>24</v>
      </c>
      <c r="B122" s="113">
        <f t="shared" si="16"/>
        <v>39</v>
      </c>
      <c r="C122" s="113">
        <f t="shared" ref="C122:M122" si="24">C14+C41+C68+C95</f>
        <v>23</v>
      </c>
      <c r="D122" s="113">
        <f t="shared" si="24"/>
        <v>37</v>
      </c>
      <c r="E122" s="113">
        <f t="shared" si="24"/>
        <v>43</v>
      </c>
      <c r="F122" s="113">
        <f t="shared" si="24"/>
        <v>32</v>
      </c>
      <c r="G122" s="113">
        <f t="shared" si="24"/>
        <v>52</v>
      </c>
      <c r="H122" s="113">
        <f t="shared" si="24"/>
        <v>44</v>
      </c>
      <c r="I122" s="113">
        <f t="shared" si="24"/>
        <v>33</v>
      </c>
      <c r="J122" s="113">
        <f t="shared" si="24"/>
        <v>34</v>
      </c>
      <c r="K122" s="113">
        <f t="shared" si="24"/>
        <v>38</v>
      </c>
      <c r="L122" s="113">
        <f t="shared" si="24"/>
        <v>35</v>
      </c>
      <c r="M122" s="113">
        <f t="shared" si="24"/>
        <v>45</v>
      </c>
      <c r="N122" s="112">
        <f t="shared" si="19"/>
        <v>455</v>
      </c>
      <c r="P122" s="156"/>
    </row>
    <row r="123" spans="1:16">
      <c r="A123" s="118" t="s">
        <v>25</v>
      </c>
      <c r="B123" s="113">
        <f t="shared" si="16"/>
        <v>40</v>
      </c>
      <c r="C123" s="113">
        <f t="shared" ref="C123:M123" si="25">C15+C42+C69+C96</f>
        <v>43</v>
      </c>
      <c r="D123" s="113">
        <f t="shared" si="25"/>
        <v>51</v>
      </c>
      <c r="E123" s="113">
        <f t="shared" si="25"/>
        <v>44</v>
      </c>
      <c r="F123" s="113">
        <f t="shared" si="25"/>
        <v>34</v>
      </c>
      <c r="G123" s="113">
        <f t="shared" si="25"/>
        <v>60</v>
      </c>
      <c r="H123" s="113">
        <f t="shared" si="25"/>
        <v>53</v>
      </c>
      <c r="I123" s="113">
        <f t="shared" si="25"/>
        <v>41</v>
      </c>
      <c r="J123" s="113">
        <f t="shared" si="25"/>
        <v>43</v>
      </c>
      <c r="K123" s="113">
        <f t="shared" si="25"/>
        <v>36</v>
      </c>
      <c r="L123" s="113">
        <f t="shared" si="25"/>
        <v>43</v>
      </c>
      <c r="M123" s="113">
        <f t="shared" si="25"/>
        <v>46</v>
      </c>
      <c r="N123" s="112">
        <f t="shared" si="19"/>
        <v>534</v>
      </c>
      <c r="P123" s="156"/>
    </row>
    <row r="124" spans="1:16">
      <c r="A124" s="118" t="s">
        <v>26</v>
      </c>
      <c r="B124" s="113">
        <f t="shared" si="16"/>
        <v>50</v>
      </c>
      <c r="C124" s="113">
        <f t="shared" ref="C124:M124" si="26">C16+C43+C70+C97</f>
        <v>26</v>
      </c>
      <c r="D124" s="113">
        <f t="shared" si="26"/>
        <v>48</v>
      </c>
      <c r="E124" s="113">
        <f t="shared" si="26"/>
        <v>48</v>
      </c>
      <c r="F124" s="113">
        <f t="shared" si="26"/>
        <v>45</v>
      </c>
      <c r="G124" s="113">
        <f t="shared" si="26"/>
        <v>41</v>
      </c>
      <c r="H124" s="113">
        <f t="shared" si="26"/>
        <v>52</v>
      </c>
      <c r="I124" s="113">
        <f t="shared" si="26"/>
        <v>45</v>
      </c>
      <c r="J124" s="113">
        <f t="shared" si="26"/>
        <v>38</v>
      </c>
      <c r="K124" s="113">
        <f t="shared" si="26"/>
        <v>42</v>
      </c>
      <c r="L124" s="113">
        <f t="shared" si="26"/>
        <v>58</v>
      </c>
      <c r="M124" s="113">
        <f t="shared" si="26"/>
        <v>39</v>
      </c>
      <c r="N124" s="112">
        <f t="shared" si="19"/>
        <v>532</v>
      </c>
      <c r="P124" s="156"/>
    </row>
    <row r="125" spans="1:16">
      <c r="A125" s="118" t="s">
        <v>27</v>
      </c>
      <c r="B125" s="113">
        <f t="shared" si="16"/>
        <v>44</v>
      </c>
      <c r="C125" s="113">
        <f t="shared" ref="C125:M125" si="27">C17+C44+C71+C98</f>
        <v>35</v>
      </c>
      <c r="D125" s="113">
        <f t="shared" si="27"/>
        <v>43</v>
      </c>
      <c r="E125" s="113">
        <f t="shared" si="27"/>
        <v>50</v>
      </c>
      <c r="F125" s="113">
        <f t="shared" si="27"/>
        <v>48</v>
      </c>
      <c r="G125" s="113">
        <f t="shared" si="27"/>
        <v>39</v>
      </c>
      <c r="H125" s="113">
        <f t="shared" si="27"/>
        <v>37</v>
      </c>
      <c r="I125" s="113">
        <f t="shared" si="27"/>
        <v>38</v>
      </c>
      <c r="J125" s="113">
        <f t="shared" si="27"/>
        <v>35</v>
      </c>
      <c r="K125" s="113">
        <f t="shared" si="27"/>
        <v>48</v>
      </c>
      <c r="L125" s="113">
        <f t="shared" si="27"/>
        <v>49</v>
      </c>
      <c r="M125" s="113">
        <f t="shared" si="27"/>
        <v>38</v>
      </c>
      <c r="N125" s="112">
        <f t="shared" si="19"/>
        <v>504</v>
      </c>
      <c r="P125" s="156"/>
    </row>
    <row r="126" spans="1:16">
      <c r="A126" s="118" t="s">
        <v>28</v>
      </c>
      <c r="B126" s="113">
        <f t="shared" si="16"/>
        <v>56</v>
      </c>
      <c r="C126" s="113">
        <f t="shared" ref="C126:M126" si="28">C18+C45+C72+C99</f>
        <v>32</v>
      </c>
      <c r="D126" s="113">
        <f t="shared" si="28"/>
        <v>44</v>
      </c>
      <c r="E126" s="113">
        <f t="shared" si="28"/>
        <v>40</v>
      </c>
      <c r="F126" s="113">
        <f t="shared" si="28"/>
        <v>43</v>
      </c>
      <c r="G126" s="113">
        <f t="shared" si="28"/>
        <v>35</v>
      </c>
      <c r="H126" s="113">
        <f t="shared" si="28"/>
        <v>47</v>
      </c>
      <c r="I126" s="113">
        <f t="shared" si="28"/>
        <v>33</v>
      </c>
      <c r="J126" s="113">
        <f t="shared" si="28"/>
        <v>31</v>
      </c>
      <c r="K126" s="113">
        <f t="shared" si="28"/>
        <v>41</v>
      </c>
      <c r="L126" s="113">
        <f t="shared" si="28"/>
        <v>49</v>
      </c>
      <c r="M126" s="113">
        <f t="shared" si="28"/>
        <v>36</v>
      </c>
      <c r="N126" s="112">
        <f t="shared" si="19"/>
        <v>487</v>
      </c>
      <c r="P126" s="156"/>
    </row>
    <row r="127" spans="1:16">
      <c r="A127" s="118" t="s">
        <v>29</v>
      </c>
      <c r="B127" s="113">
        <f t="shared" si="16"/>
        <v>50</v>
      </c>
      <c r="C127" s="113">
        <f t="shared" ref="C127:M127" si="29">C19+C46+C73+C100</f>
        <v>32</v>
      </c>
      <c r="D127" s="113">
        <f t="shared" si="29"/>
        <v>42</v>
      </c>
      <c r="E127" s="113">
        <f t="shared" si="29"/>
        <v>53</v>
      </c>
      <c r="F127" s="113">
        <f t="shared" si="29"/>
        <v>27</v>
      </c>
      <c r="G127" s="113">
        <f t="shared" si="29"/>
        <v>44</v>
      </c>
      <c r="H127" s="113">
        <f t="shared" si="29"/>
        <v>49</v>
      </c>
      <c r="I127" s="113">
        <f t="shared" si="29"/>
        <v>37</v>
      </c>
      <c r="J127" s="113">
        <f t="shared" si="29"/>
        <v>42</v>
      </c>
      <c r="K127" s="113">
        <f t="shared" si="29"/>
        <v>53</v>
      </c>
      <c r="L127" s="113">
        <f t="shared" si="29"/>
        <v>38</v>
      </c>
      <c r="M127" s="113">
        <f t="shared" si="29"/>
        <v>42</v>
      </c>
      <c r="N127" s="112">
        <f t="shared" si="19"/>
        <v>509</v>
      </c>
      <c r="P127" s="156"/>
    </row>
    <row r="128" spans="1:16">
      <c r="A128" s="118" t="s">
        <v>30</v>
      </c>
      <c r="B128" s="113">
        <f t="shared" si="16"/>
        <v>41</v>
      </c>
      <c r="C128" s="113">
        <f t="shared" ref="C128:M128" si="30">C20+C47+C74+C101</f>
        <v>44</v>
      </c>
      <c r="D128" s="113">
        <f t="shared" si="30"/>
        <v>51</v>
      </c>
      <c r="E128" s="113">
        <f t="shared" si="30"/>
        <v>49</v>
      </c>
      <c r="F128" s="113">
        <f t="shared" si="30"/>
        <v>39</v>
      </c>
      <c r="G128" s="113">
        <f t="shared" si="30"/>
        <v>57</v>
      </c>
      <c r="H128" s="113">
        <f t="shared" si="30"/>
        <v>45</v>
      </c>
      <c r="I128" s="113">
        <f t="shared" si="30"/>
        <v>39</v>
      </c>
      <c r="J128" s="113">
        <f t="shared" si="30"/>
        <v>48</v>
      </c>
      <c r="K128" s="113">
        <f t="shared" si="30"/>
        <v>46</v>
      </c>
      <c r="L128" s="113">
        <f t="shared" si="30"/>
        <v>47</v>
      </c>
      <c r="M128" s="113">
        <f t="shared" si="30"/>
        <v>53</v>
      </c>
      <c r="N128" s="112">
        <f t="shared" si="19"/>
        <v>559</v>
      </c>
      <c r="P128" s="156"/>
    </row>
    <row r="129" spans="1:16">
      <c r="A129" s="118" t="s">
        <v>31</v>
      </c>
      <c r="B129" s="113">
        <f t="shared" si="16"/>
        <v>44</v>
      </c>
      <c r="C129" s="113">
        <f t="shared" ref="C129:M129" si="31">C21+C48+C75+C102</f>
        <v>46</v>
      </c>
      <c r="D129" s="113">
        <f t="shared" si="31"/>
        <v>69</v>
      </c>
      <c r="E129" s="113">
        <f t="shared" si="31"/>
        <v>46</v>
      </c>
      <c r="F129" s="113">
        <f t="shared" si="31"/>
        <v>40</v>
      </c>
      <c r="G129" s="113">
        <f t="shared" si="31"/>
        <v>41</v>
      </c>
      <c r="H129" s="113">
        <f t="shared" si="31"/>
        <v>36</v>
      </c>
      <c r="I129" s="113">
        <f t="shared" si="31"/>
        <v>45</v>
      </c>
      <c r="J129" s="113">
        <f t="shared" si="31"/>
        <v>42</v>
      </c>
      <c r="K129" s="113">
        <f t="shared" si="31"/>
        <v>42</v>
      </c>
      <c r="L129" s="113">
        <f t="shared" si="31"/>
        <v>60</v>
      </c>
      <c r="M129" s="113">
        <f t="shared" si="31"/>
        <v>39</v>
      </c>
      <c r="N129" s="112">
        <f t="shared" si="19"/>
        <v>550</v>
      </c>
      <c r="P129" s="156"/>
    </row>
    <row r="130" spans="1:16">
      <c r="A130" s="118">
        <v>2006</v>
      </c>
      <c r="B130" s="113">
        <f t="shared" si="16"/>
        <v>53</v>
      </c>
      <c r="C130" s="113">
        <f t="shared" ref="C130:M130" si="32">C22+C49+C76+C103</f>
        <v>49</v>
      </c>
      <c r="D130" s="113">
        <f t="shared" si="32"/>
        <v>62</v>
      </c>
      <c r="E130" s="113">
        <f t="shared" si="32"/>
        <v>47</v>
      </c>
      <c r="F130" s="113">
        <f t="shared" si="32"/>
        <v>47</v>
      </c>
      <c r="G130" s="113">
        <f t="shared" si="32"/>
        <v>45</v>
      </c>
      <c r="H130" s="113">
        <f t="shared" si="32"/>
        <v>50</v>
      </c>
      <c r="I130" s="113">
        <f t="shared" si="32"/>
        <v>41</v>
      </c>
      <c r="J130" s="113">
        <f t="shared" si="32"/>
        <v>42</v>
      </c>
      <c r="K130" s="113">
        <f t="shared" si="32"/>
        <v>53</v>
      </c>
      <c r="L130" s="113">
        <f t="shared" si="32"/>
        <v>60</v>
      </c>
      <c r="M130" s="113">
        <f t="shared" si="32"/>
        <v>40</v>
      </c>
      <c r="N130" s="112">
        <f t="shared" si="19"/>
        <v>589</v>
      </c>
      <c r="P130" s="156"/>
    </row>
    <row r="131" spans="1:16">
      <c r="A131" s="118" t="s">
        <v>50</v>
      </c>
      <c r="B131" s="113">
        <f t="shared" si="16"/>
        <v>55</v>
      </c>
      <c r="C131" s="113">
        <f t="shared" ref="C131:M131" si="33">C23+C50+C77+C104</f>
        <v>46</v>
      </c>
      <c r="D131" s="113">
        <f t="shared" si="33"/>
        <v>49</v>
      </c>
      <c r="E131" s="113">
        <f t="shared" si="33"/>
        <v>48</v>
      </c>
      <c r="F131" s="113">
        <f t="shared" si="33"/>
        <v>46</v>
      </c>
      <c r="G131" s="113">
        <f t="shared" si="33"/>
        <v>41</v>
      </c>
      <c r="H131" s="113">
        <f t="shared" si="33"/>
        <v>40</v>
      </c>
      <c r="I131" s="113">
        <f t="shared" si="33"/>
        <v>48</v>
      </c>
      <c r="J131" s="113">
        <f t="shared" si="33"/>
        <v>42</v>
      </c>
      <c r="K131" s="113">
        <f t="shared" si="33"/>
        <v>67</v>
      </c>
      <c r="L131" s="113">
        <f t="shared" si="33"/>
        <v>46</v>
      </c>
      <c r="M131" s="113">
        <f t="shared" si="33"/>
        <v>45</v>
      </c>
      <c r="N131" s="112">
        <f t="shared" si="19"/>
        <v>573</v>
      </c>
      <c r="P131" s="156"/>
    </row>
    <row r="132" spans="1:16">
      <c r="A132" s="118" t="s">
        <v>54</v>
      </c>
      <c r="B132" s="113">
        <f t="shared" si="16"/>
        <v>52</v>
      </c>
      <c r="C132" s="113">
        <f t="shared" ref="C132:M132" si="34">C24+C51+C78+C105</f>
        <v>43</v>
      </c>
      <c r="D132" s="113">
        <f t="shared" si="34"/>
        <v>47</v>
      </c>
      <c r="E132" s="113">
        <f t="shared" si="34"/>
        <v>64</v>
      </c>
      <c r="F132" s="113">
        <f t="shared" si="34"/>
        <v>34</v>
      </c>
      <c r="G132" s="113">
        <f t="shared" si="34"/>
        <v>39</v>
      </c>
      <c r="H132" s="113">
        <f t="shared" si="34"/>
        <v>55</v>
      </c>
      <c r="I132" s="113">
        <f t="shared" si="34"/>
        <v>32</v>
      </c>
      <c r="J132" s="113">
        <f t="shared" si="34"/>
        <v>39</v>
      </c>
      <c r="K132" s="113">
        <f t="shared" si="34"/>
        <v>55</v>
      </c>
      <c r="L132" s="113">
        <f t="shared" si="34"/>
        <v>44</v>
      </c>
      <c r="M132" s="113">
        <f t="shared" si="34"/>
        <v>51</v>
      </c>
      <c r="N132" s="112">
        <f t="shared" si="19"/>
        <v>555</v>
      </c>
      <c r="P132" s="156"/>
    </row>
    <row r="133" spans="1:16">
      <c r="A133" s="118" t="s">
        <v>55</v>
      </c>
      <c r="B133" s="113">
        <f t="shared" si="16"/>
        <v>52</v>
      </c>
      <c r="C133" s="113">
        <f t="shared" ref="C133:M133" si="35">C25+C52+C79+C106</f>
        <v>51</v>
      </c>
      <c r="D133" s="113">
        <f t="shared" si="35"/>
        <v>52</v>
      </c>
      <c r="E133" s="113">
        <f t="shared" si="35"/>
        <v>60</v>
      </c>
      <c r="F133" s="113">
        <f t="shared" si="35"/>
        <v>36</v>
      </c>
      <c r="G133" s="113">
        <f t="shared" si="35"/>
        <v>46</v>
      </c>
      <c r="H133" s="113">
        <f t="shared" si="35"/>
        <v>50</v>
      </c>
      <c r="I133" s="113">
        <f t="shared" si="35"/>
        <v>41</v>
      </c>
      <c r="J133" s="113">
        <f t="shared" si="35"/>
        <v>46</v>
      </c>
      <c r="K133" s="113">
        <f t="shared" si="35"/>
        <v>46</v>
      </c>
      <c r="L133" s="113">
        <f t="shared" si="35"/>
        <v>47</v>
      </c>
      <c r="M133" s="113">
        <f t="shared" si="35"/>
        <v>61</v>
      </c>
      <c r="N133" s="112">
        <f t="shared" si="19"/>
        <v>588</v>
      </c>
      <c r="P133" s="156"/>
    </row>
    <row r="134" spans="1:16">
      <c r="A134" s="118" t="s">
        <v>56</v>
      </c>
      <c r="B134" s="113">
        <f t="shared" si="16"/>
        <v>42</v>
      </c>
      <c r="C134" s="113">
        <f t="shared" ref="C134:M134" si="36">C26+C53+C80+C107</f>
        <v>49</v>
      </c>
      <c r="D134" s="113">
        <f t="shared" si="36"/>
        <v>67</v>
      </c>
      <c r="E134" s="113">
        <f t="shared" si="36"/>
        <v>46</v>
      </c>
      <c r="F134" s="113">
        <f t="shared" si="36"/>
        <v>41</v>
      </c>
      <c r="G134" s="113">
        <f t="shared" si="36"/>
        <v>46</v>
      </c>
      <c r="H134" s="113">
        <f t="shared" si="36"/>
        <v>37</v>
      </c>
      <c r="I134" s="113">
        <f t="shared" si="36"/>
        <v>40</v>
      </c>
      <c r="J134" s="113">
        <f t="shared" si="36"/>
        <v>51</v>
      </c>
      <c r="K134" s="113">
        <f t="shared" si="36"/>
        <v>43</v>
      </c>
      <c r="L134" s="113">
        <f t="shared" si="36"/>
        <v>59</v>
      </c>
      <c r="M134" s="113">
        <f t="shared" si="36"/>
        <v>58</v>
      </c>
      <c r="N134" s="112">
        <f t="shared" si="19"/>
        <v>579</v>
      </c>
      <c r="P134" s="156"/>
    </row>
    <row r="135" spans="1:16">
      <c r="A135" s="118" t="s">
        <v>102</v>
      </c>
      <c r="B135" s="113">
        <f t="shared" si="16"/>
        <v>50</v>
      </c>
      <c r="C135" s="113">
        <f t="shared" ref="C135:M135" si="37">C27+C54+C81+C108</f>
        <v>42</v>
      </c>
      <c r="D135" s="113">
        <f t="shared" si="37"/>
        <v>66</v>
      </c>
      <c r="E135" s="113">
        <f t="shared" si="37"/>
        <v>57</v>
      </c>
      <c r="F135" s="113">
        <f t="shared" si="37"/>
        <v>33</v>
      </c>
      <c r="G135" s="113">
        <f t="shared" si="37"/>
        <v>50</v>
      </c>
      <c r="H135" s="113">
        <f t="shared" si="37"/>
        <v>43</v>
      </c>
      <c r="I135" s="113">
        <f t="shared" si="37"/>
        <v>40</v>
      </c>
      <c r="J135" s="113">
        <f t="shared" si="37"/>
        <v>43</v>
      </c>
      <c r="K135" s="113">
        <f t="shared" si="37"/>
        <v>48</v>
      </c>
      <c r="L135" s="113">
        <f t="shared" si="37"/>
        <v>69</v>
      </c>
      <c r="M135" s="113">
        <f t="shared" si="37"/>
        <v>53</v>
      </c>
      <c r="N135" s="112">
        <f t="shared" ref="N135:N136" si="38">SUM(B135:M135)</f>
        <v>594</v>
      </c>
      <c r="P135" s="156"/>
    </row>
    <row r="136" spans="1:16">
      <c r="A136" s="118" t="s">
        <v>103</v>
      </c>
      <c r="B136" s="113">
        <f t="shared" si="16"/>
        <v>49</v>
      </c>
      <c r="C136" s="113">
        <f t="shared" ref="C136:M136" si="39">C28+C55+C82+C109</f>
        <v>60</v>
      </c>
      <c r="D136" s="113">
        <f t="shared" si="39"/>
        <v>57</v>
      </c>
      <c r="E136" s="113">
        <f t="shared" si="39"/>
        <v>49</v>
      </c>
      <c r="F136" s="113">
        <f t="shared" si="39"/>
        <v>50</v>
      </c>
      <c r="G136" s="113">
        <f t="shared" si="39"/>
        <v>46</v>
      </c>
      <c r="H136" s="113">
        <f t="shared" si="39"/>
        <v>46</v>
      </c>
      <c r="I136" s="113">
        <f t="shared" si="39"/>
        <v>49</v>
      </c>
      <c r="J136" s="113">
        <f t="shared" si="39"/>
        <v>49</v>
      </c>
      <c r="K136" s="113">
        <f t="shared" si="39"/>
        <v>56</v>
      </c>
      <c r="L136" s="113">
        <f t="shared" si="39"/>
        <v>55</v>
      </c>
      <c r="M136" s="113">
        <f t="shared" si="39"/>
        <v>49</v>
      </c>
      <c r="N136" s="112">
        <f t="shared" si="38"/>
        <v>615</v>
      </c>
      <c r="P136" s="156"/>
    </row>
    <row r="137" spans="1:16">
      <c r="A137" s="118" t="s">
        <v>142</v>
      </c>
      <c r="B137" s="113">
        <f t="shared" si="16"/>
        <v>56</v>
      </c>
      <c r="C137" s="113">
        <f t="shared" ref="C137:M139" si="40">C29+C56+C83+C110</f>
        <v>49</v>
      </c>
      <c r="D137" s="113">
        <f t="shared" si="40"/>
        <v>55</v>
      </c>
      <c r="E137" s="113">
        <f t="shared" si="40"/>
        <v>58</v>
      </c>
      <c r="F137" s="113">
        <f t="shared" si="40"/>
        <v>58</v>
      </c>
      <c r="G137" s="113">
        <f t="shared" si="40"/>
        <v>61</v>
      </c>
      <c r="H137" s="113">
        <f t="shared" si="40"/>
        <v>48</v>
      </c>
      <c r="I137" s="113">
        <f t="shared" si="40"/>
        <v>39</v>
      </c>
      <c r="J137" s="113">
        <f t="shared" si="40"/>
        <v>53</v>
      </c>
      <c r="K137" s="113">
        <f t="shared" si="40"/>
        <v>73</v>
      </c>
      <c r="L137" s="113">
        <f t="shared" si="40"/>
        <v>52</v>
      </c>
      <c r="M137" s="113">
        <f t="shared" si="40"/>
        <v>52</v>
      </c>
      <c r="N137" s="112">
        <f t="shared" ref="N137:N138" si="41">SUM(B137:M137)</f>
        <v>654</v>
      </c>
      <c r="P137" s="156"/>
    </row>
    <row r="138" spans="1:16">
      <c r="A138" s="118" t="s">
        <v>143</v>
      </c>
      <c r="B138" s="113">
        <f t="shared" si="16"/>
        <v>60</v>
      </c>
      <c r="C138" s="113">
        <f t="shared" ref="C138:M138" si="42">C30+C57+C84+C111</f>
        <v>51</v>
      </c>
      <c r="D138" s="113">
        <f t="shared" si="42"/>
        <v>61</v>
      </c>
      <c r="E138" s="113">
        <f t="shared" si="42"/>
        <v>73</v>
      </c>
      <c r="F138" s="113">
        <f t="shared" si="42"/>
        <v>47</v>
      </c>
      <c r="G138" s="113">
        <f t="shared" si="42"/>
        <v>50</v>
      </c>
      <c r="H138" s="113">
        <f t="shared" si="42"/>
        <v>57</v>
      </c>
      <c r="I138" s="113">
        <f t="shared" si="42"/>
        <v>34</v>
      </c>
      <c r="J138" s="113">
        <f t="shared" si="42"/>
        <v>42</v>
      </c>
      <c r="K138" s="113">
        <f t="shared" si="42"/>
        <v>65</v>
      </c>
      <c r="L138" s="113">
        <f t="shared" si="42"/>
        <v>65</v>
      </c>
      <c r="M138" s="113">
        <f t="shared" si="42"/>
        <v>58</v>
      </c>
      <c r="N138" s="112">
        <f t="shared" si="41"/>
        <v>663</v>
      </c>
      <c r="P138" s="156"/>
    </row>
    <row r="139" spans="1:16">
      <c r="A139" s="118" t="s">
        <v>146</v>
      </c>
      <c r="B139" s="113">
        <f t="shared" si="16"/>
        <v>55</v>
      </c>
      <c r="C139" s="113">
        <f t="shared" si="40"/>
        <v>49</v>
      </c>
      <c r="D139" s="113">
        <f t="shared" si="40"/>
        <v>62</v>
      </c>
      <c r="E139" s="113">
        <f t="shared" si="40"/>
        <v>67</v>
      </c>
      <c r="F139" s="113">
        <f t="shared" si="40"/>
        <v>39</v>
      </c>
      <c r="G139" s="113">
        <f t="shared" si="40"/>
        <v>52</v>
      </c>
      <c r="H139" s="113">
        <f t="shared" si="40"/>
        <v>54</v>
      </c>
      <c r="I139" s="113">
        <f t="shared" si="40"/>
        <v>32</v>
      </c>
      <c r="J139" s="113">
        <f t="shared" si="40"/>
        <v>67</v>
      </c>
      <c r="K139" s="113">
        <f t="shared" si="40"/>
        <v>61</v>
      </c>
      <c r="L139" s="113">
        <f t="shared" si="40"/>
        <v>54</v>
      </c>
      <c r="M139" s="113">
        <f t="shared" si="40"/>
        <v>62</v>
      </c>
      <c r="N139" s="112">
        <f t="shared" ref="N139" si="43">SUM(B139:M139)</f>
        <v>654</v>
      </c>
      <c r="P139" s="156"/>
    </row>
    <row r="140" spans="1:16">
      <c r="A140" s="55"/>
    </row>
  </sheetData>
  <phoneticPr fontId="12" type="noConversion"/>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80" orientation="landscape" r:id="rId1"/>
  <headerFooter alignWithMargins="0">
    <oddFooter>&amp;L&amp;"Arial,Gras italique"&amp;9&amp;G&amp;R&amp;"Arial,Gras italique"&amp;9Distribution</oddFooter>
  </headerFooter>
  <rowBreaks count="1" manualBreakCount="1">
    <brk id="114" max="16383" man="1"/>
  </rowBreaks>
  <legacyDrawingHF r:id="rId2"/>
</worksheet>
</file>

<file path=xl/worksheets/sheet9.xml><?xml version="1.0" encoding="utf-8"?>
<worksheet xmlns="http://schemas.openxmlformats.org/spreadsheetml/2006/main" xmlns:r="http://schemas.openxmlformats.org/officeDocument/2006/relationships">
  <sheetPr>
    <pageSetUpPr fitToPage="1"/>
  </sheetPr>
  <dimension ref="A1:M95"/>
  <sheetViews>
    <sheetView workbookViewId="0"/>
  </sheetViews>
  <sheetFormatPr baseColWidth="10" defaultRowHeight="12"/>
  <cols>
    <col min="1" max="1" width="14.5703125" style="116" customWidth="1"/>
    <col min="2" max="2" width="9.85546875" style="33" bestFit="1" customWidth="1"/>
    <col min="3" max="3" width="6.28515625" style="33" bestFit="1" customWidth="1"/>
    <col min="4" max="6" width="6.85546875" style="33" bestFit="1" customWidth="1"/>
    <col min="7" max="9" width="8.85546875" style="33" bestFit="1" customWidth="1"/>
    <col min="10" max="10" width="9.85546875" style="33" bestFit="1" customWidth="1"/>
    <col min="11" max="11" width="5" style="111" bestFit="1" customWidth="1"/>
    <col min="12" max="16384" width="11.42578125" style="34"/>
  </cols>
  <sheetData>
    <row r="1" spans="1:11" s="21" customFormat="1" ht="12.75">
      <c r="A1" s="114"/>
      <c r="B1" s="65"/>
      <c r="C1" s="65"/>
      <c r="D1" s="65"/>
      <c r="E1" s="65"/>
      <c r="F1" s="107"/>
      <c r="G1" s="107"/>
      <c r="H1" s="107"/>
      <c r="I1" s="107"/>
      <c r="J1" s="107"/>
      <c r="K1" s="119"/>
    </row>
    <row r="2" spans="1:11" s="27" customFormat="1" ht="12.75">
      <c r="A2" s="115" t="s">
        <v>123</v>
      </c>
      <c r="B2" s="108"/>
      <c r="C2" s="108"/>
      <c r="D2" s="108"/>
      <c r="E2" s="108"/>
      <c r="F2" s="109"/>
      <c r="G2" s="107"/>
      <c r="H2" s="109"/>
      <c r="I2" s="109"/>
      <c r="J2" s="109"/>
      <c r="K2" s="120"/>
    </row>
    <row r="3" spans="1:11" s="21" customFormat="1" ht="12.75">
      <c r="A3" s="114"/>
      <c r="B3" s="65"/>
      <c r="C3" s="65"/>
      <c r="D3" s="65"/>
      <c r="E3" s="65"/>
      <c r="F3" s="107"/>
      <c r="G3" s="107"/>
      <c r="H3" s="107"/>
      <c r="I3" s="107"/>
      <c r="J3" s="107"/>
      <c r="K3" s="119"/>
    </row>
    <row r="4" spans="1:11" s="21" customFormat="1" ht="12.75">
      <c r="A4" s="114"/>
      <c r="B4" s="65"/>
      <c r="C4" s="65"/>
      <c r="D4" s="65"/>
      <c r="E4" s="65"/>
      <c r="F4" s="107"/>
      <c r="G4" s="107"/>
      <c r="H4" s="107"/>
      <c r="I4" s="107"/>
      <c r="J4" s="107"/>
      <c r="K4" s="119"/>
    </row>
    <row r="5" spans="1:11" s="39" customFormat="1" ht="12.75">
      <c r="A5" s="37" t="s">
        <v>105</v>
      </c>
      <c r="B5" s="110"/>
      <c r="C5" s="110"/>
      <c r="D5" s="110"/>
      <c r="E5" s="110"/>
      <c r="F5" s="38"/>
      <c r="G5" s="38"/>
      <c r="H5" s="38"/>
      <c r="I5" s="38"/>
      <c r="J5" s="38"/>
      <c r="K5" s="121"/>
    </row>
    <row r="6" spans="1:11" ht="3" customHeight="1"/>
    <row r="7" spans="1:11" s="35" customFormat="1">
      <c r="A7" s="117" t="s">
        <v>18</v>
      </c>
      <c r="B7" s="112" t="s">
        <v>106</v>
      </c>
      <c r="C7" s="112" t="s">
        <v>107</v>
      </c>
      <c r="D7" s="112" t="s">
        <v>108</v>
      </c>
      <c r="E7" s="112" t="s">
        <v>109</v>
      </c>
      <c r="F7" s="112" t="s">
        <v>110</v>
      </c>
      <c r="G7" s="112" t="s">
        <v>111</v>
      </c>
      <c r="H7" s="112" t="s">
        <v>112</v>
      </c>
      <c r="I7" s="112" t="s">
        <v>113</v>
      </c>
      <c r="J7" s="112" t="s">
        <v>114</v>
      </c>
      <c r="K7" s="112" t="s">
        <v>33</v>
      </c>
    </row>
    <row r="8" spans="1:11">
      <c r="A8" s="118" t="s">
        <v>27</v>
      </c>
      <c r="B8" s="113">
        <v>33</v>
      </c>
      <c r="C8" s="113">
        <v>23</v>
      </c>
      <c r="D8" s="113">
        <v>17</v>
      </c>
      <c r="E8" s="113">
        <v>34</v>
      </c>
      <c r="F8" s="113">
        <v>26</v>
      </c>
      <c r="G8" s="113">
        <v>31</v>
      </c>
      <c r="H8" s="113">
        <v>25</v>
      </c>
      <c r="I8" s="113">
        <v>15</v>
      </c>
      <c r="J8" s="113">
        <v>1</v>
      </c>
      <c r="K8" s="112">
        <f t="shared" ref="K8:K19" si="0">SUM(B8:J8)</f>
        <v>205</v>
      </c>
    </row>
    <row r="9" spans="1:11">
      <c r="A9" s="118" t="s">
        <v>28</v>
      </c>
      <c r="B9" s="113">
        <v>36</v>
      </c>
      <c r="C9" s="113">
        <v>30</v>
      </c>
      <c r="D9" s="113">
        <v>17</v>
      </c>
      <c r="E9" s="113">
        <v>31</v>
      </c>
      <c r="F9" s="113">
        <v>24</v>
      </c>
      <c r="G9" s="113">
        <v>29</v>
      </c>
      <c r="H9" s="113">
        <v>31</v>
      </c>
      <c r="I9" s="113">
        <v>8</v>
      </c>
      <c r="J9" s="113">
        <v>2</v>
      </c>
      <c r="K9" s="112">
        <f t="shared" si="0"/>
        <v>208</v>
      </c>
    </row>
    <row r="10" spans="1:11">
      <c r="A10" s="118" t="s">
        <v>29</v>
      </c>
      <c r="B10" s="113">
        <v>39</v>
      </c>
      <c r="C10" s="113">
        <v>24</v>
      </c>
      <c r="D10" s="113">
        <v>20</v>
      </c>
      <c r="E10" s="113">
        <v>34</v>
      </c>
      <c r="F10" s="113">
        <v>23</v>
      </c>
      <c r="G10" s="113">
        <v>22</v>
      </c>
      <c r="H10" s="113">
        <v>47</v>
      </c>
      <c r="I10" s="113">
        <v>6</v>
      </c>
      <c r="J10" s="113">
        <v>1</v>
      </c>
      <c r="K10" s="112">
        <f t="shared" si="0"/>
        <v>216</v>
      </c>
    </row>
    <row r="11" spans="1:11">
      <c r="A11" s="118" t="s">
        <v>30</v>
      </c>
      <c r="B11" s="113">
        <v>41</v>
      </c>
      <c r="C11" s="113">
        <v>31</v>
      </c>
      <c r="D11" s="113">
        <v>23</v>
      </c>
      <c r="E11" s="113">
        <v>35</v>
      </c>
      <c r="F11" s="113">
        <v>21</v>
      </c>
      <c r="G11" s="113">
        <v>29</v>
      </c>
      <c r="H11" s="113">
        <v>41</v>
      </c>
      <c r="I11" s="113">
        <v>17</v>
      </c>
      <c r="J11" s="113"/>
      <c r="K11" s="112">
        <f t="shared" si="0"/>
        <v>238</v>
      </c>
    </row>
    <row r="12" spans="1:11">
      <c r="A12" s="118" t="s">
        <v>31</v>
      </c>
      <c r="B12" s="113">
        <v>38</v>
      </c>
      <c r="C12" s="113">
        <v>33</v>
      </c>
      <c r="D12" s="113">
        <v>21</v>
      </c>
      <c r="E12" s="113">
        <v>31</v>
      </c>
      <c r="F12" s="113">
        <v>26</v>
      </c>
      <c r="G12" s="113">
        <v>24</v>
      </c>
      <c r="H12" s="113">
        <v>46</v>
      </c>
      <c r="I12" s="113">
        <v>18</v>
      </c>
      <c r="J12" s="113"/>
      <c r="K12" s="112">
        <f t="shared" si="0"/>
        <v>237</v>
      </c>
    </row>
    <row r="13" spans="1:11">
      <c r="A13" s="118" t="s">
        <v>49</v>
      </c>
      <c r="B13" s="113">
        <v>37</v>
      </c>
      <c r="C13" s="113">
        <v>28</v>
      </c>
      <c r="D13" s="113">
        <v>21</v>
      </c>
      <c r="E13" s="113">
        <v>30</v>
      </c>
      <c r="F13" s="113">
        <v>34</v>
      </c>
      <c r="G13" s="113">
        <v>29</v>
      </c>
      <c r="H13" s="113">
        <v>50</v>
      </c>
      <c r="I13" s="113">
        <v>11</v>
      </c>
      <c r="J13" s="113">
        <v>2</v>
      </c>
      <c r="K13" s="112">
        <f t="shared" si="0"/>
        <v>242</v>
      </c>
    </row>
    <row r="14" spans="1:11">
      <c r="A14" s="118" t="s">
        <v>50</v>
      </c>
      <c r="B14" s="113">
        <v>36</v>
      </c>
      <c r="C14" s="113">
        <v>23</v>
      </c>
      <c r="D14" s="113">
        <v>28</v>
      </c>
      <c r="E14" s="113">
        <v>45</v>
      </c>
      <c r="F14" s="113">
        <v>29</v>
      </c>
      <c r="G14" s="113">
        <v>35</v>
      </c>
      <c r="H14" s="113">
        <v>50</v>
      </c>
      <c r="I14" s="113">
        <v>15</v>
      </c>
      <c r="J14" s="113">
        <v>1</v>
      </c>
      <c r="K14" s="112">
        <f t="shared" si="0"/>
        <v>262</v>
      </c>
    </row>
    <row r="15" spans="1:11">
      <c r="A15" s="118" t="s">
        <v>54</v>
      </c>
      <c r="B15" s="113">
        <v>25</v>
      </c>
      <c r="C15" s="113">
        <v>23</v>
      </c>
      <c r="D15" s="113">
        <v>17</v>
      </c>
      <c r="E15" s="113">
        <v>44</v>
      </c>
      <c r="F15" s="113">
        <v>34</v>
      </c>
      <c r="G15" s="113">
        <v>30</v>
      </c>
      <c r="H15" s="113">
        <v>49</v>
      </c>
      <c r="I15" s="113">
        <v>15</v>
      </c>
      <c r="J15" s="113">
        <v>3</v>
      </c>
      <c r="K15" s="112">
        <f t="shared" si="0"/>
        <v>240</v>
      </c>
    </row>
    <row r="16" spans="1:11">
      <c r="A16" s="118" t="s">
        <v>55</v>
      </c>
      <c r="B16" s="113">
        <v>34</v>
      </c>
      <c r="C16" s="113">
        <v>30</v>
      </c>
      <c r="D16" s="113">
        <v>39</v>
      </c>
      <c r="E16" s="113">
        <v>40</v>
      </c>
      <c r="F16" s="113">
        <v>18</v>
      </c>
      <c r="G16" s="113">
        <v>39</v>
      </c>
      <c r="H16" s="113">
        <v>56</v>
      </c>
      <c r="I16" s="113">
        <v>13</v>
      </c>
      <c r="J16" s="113">
        <v>1</v>
      </c>
      <c r="K16" s="112">
        <f t="shared" si="0"/>
        <v>270</v>
      </c>
    </row>
    <row r="17" spans="1:11">
      <c r="A17" s="118" t="s">
        <v>56</v>
      </c>
      <c r="B17" s="113">
        <v>33</v>
      </c>
      <c r="C17" s="113">
        <v>27</v>
      </c>
      <c r="D17" s="113">
        <v>24</v>
      </c>
      <c r="E17" s="113">
        <v>54</v>
      </c>
      <c r="F17" s="113">
        <v>45</v>
      </c>
      <c r="G17" s="113">
        <v>28</v>
      </c>
      <c r="H17" s="113">
        <v>50</v>
      </c>
      <c r="I17" s="113">
        <v>11</v>
      </c>
      <c r="J17" s="113"/>
      <c r="K17" s="112">
        <f t="shared" si="0"/>
        <v>272</v>
      </c>
    </row>
    <row r="18" spans="1:11">
      <c r="A18" s="118" t="s">
        <v>102</v>
      </c>
      <c r="B18" s="113">
        <v>49</v>
      </c>
      <c r="C18" s="113">
        <v>24</v>
      </c>
      <c r="D18" s="113">
        <v>27</v>
      </c>
      <c r="E18" s="113">
        <v>51</v>
      </c>
      <c r="F18" s="113">
        <v>29</v>
      </c>
      <c r="G18" s="113">
        <v>39</v>
      </c>
      <c r="H18" s="113">
        <v>58</v>
      </c>
      <c r="I18" s="113">
        <v>11</v>
      </c>
      <c r="J18" s="113">
        <v>1</v>
      </c>
      <c r="K18" s="112">
        <f t="shared" si="0"/>
        <v>289</v>
      </c>
    </row>
    <row r="19" spans="1:11">
      <c r="A19" s="118" t="s">
        <v>103</v>
      </c>
      <c r="B19" s="113">
        <v>47</v>
      </c>
      <c r="C19" s="113">
        <v>36</v>
      </c>
      <c r="D19" s="113">
        <v>29</v>
      </c>
      <c r="E19" s="113">
        <v>44</v>
      </c>
      <c r="F19" s="113">
        <v>39</v>
      </c>
      <c r="G19" s="113">
        <v>30</v>
      </c>
      <c r="H19" s="113">
        <v>59</v>
      </c>
      <c r="I19" s="113">
        <v>12</v>
      </c>
      <c r="J19" s="113">
        <v>4</v>
      </c>
      <c r="K19" s="112">
        <f t="shared" si="0"/>
        <v>300</v>
      </c>
    </row>
    <row r="20" spans="1:11">
      <c r="A20" s="118" t="s">
        <v>142</v>
      </c>
      <c r="B20" s="113">
        <v>55</v>
      </c>
      <c r="C20" s="113">
        <v>44</v>
      </c>
      <c r="D20" s="113">
        <v>37</v>
      </c>
      <c r="E20" s="113">
        <v>47</v>
      </c>
      <c r="F20" s="113">
        <v>38</v>
      </c>
      <c r="G20" s="113">
        <v>33</v>
      </c>
      <c r="H20" s="113">
        <v>63</v>
      </c>
      <c r="I20" s="113">
        <v>12</v>
      </c>
      <c r="J20" s="113">
        <v>1</v>
      </c>
      <c r="K20" s="112">
        <f t="shared" ref="K20:K21" si="1">SUM(B20:J20)</f>
        <v>330</v>
      </c>
    </row>
    <row r="21" spans="1:11">
      <c r="A21" s="118" t="s">
        <v>143</v>
      </c>
      <c r="B21" s="113">
        <v>66</v>
      </c>
      <c r="C21" s="113">
        <v>34</v>
      </c>
      <c r="D21" s="113">
        <v>39</v>
      </c>
      <c r="E21" s="113">
        <v>45</v>
      </c>
      <c r="F21" s="113">
        <v>37</v>
      </c>
      <c r="G21" s="113">
        <v>41</v>
      </c>
      <c r="H21" s="113">
        <v>66</v>
      </c>
      <c r="I21" s="113">
        <v>11</v>
      </c>
      <c r="J21" s="113">
        <v>4</v>
      </c>
      <c r="K21" s="112">
        <f t="shared" si="1"/>
        <v>343</v>
      </c>
    </row>
    <row r="22" spans="1:11">
      <c r="A22" s="118" t="s">
        <v>146</v>
      </c>
      <c r="B22" s="113">
        <v>44</v>
      </c>
      <c r="C22" s="113">
        <v>29</v>
      </c>
      <c r="D22" s="113">
        <v>36</v>
      </c>
      <c r="E22" s="113">
        <v>55</v>
      </c>
      <c r="F22" s="113">
        <v>45</v>
      </c>
      <c r="G22" s="113">
        <v>46</v>
      </c>
      <c r="H22" s="113">
        <v>57</v>
      </c>
      <c r="I22" s="113">
        <v>7</v>
      </c>
      <c r="J22" s="113">
        <v>3</v>
      </c>
      <c r="K22" s="112">
        <f t="shared" ref="K22" si="2">SUM(B22:J22)</f>
        <v>322</v>
      </c>
    </row>
    <row r="25" spans="1:11">
      <c r="A25" s="117" t="s">
        <v>21</v>
      </c>
      <c r="B25" s="112" t="s">
        <v>106</v>
      </c>
      <c r="C25" s="112" t="s">
        <v>107</v>
      </c>
      <c r="D25" s="112" t="s">
        <v>108</v>
      </c>
      <c r="E25" s="112" t="s">
        <v>109</v>
      </c>
      <c r="F25" s="112" t="s">
        <v>110</v>
      </c>
      <c r="G25" s="112" t="s">
        <v>111</v>
      </c>
      <c r="H25" s="112" t="s">
        <v>112</v>
      </c>
      <c r="I25" s="112" t="s">
        <v>113</v>
      </c>
      <c r="J25" s="112" t="s">
        <v>114</v>
      </c>
      <c r="K25" s="112" t="s">
        <v>33</v>
      </c>
    </row>
    <row r="26" spans="1:11">
      <c r="A26" s="118" t="s">
        <v>27</v>
      </c>
      <c r="B26" s="113">
        <v>12</v>
      </c>
      <c r="C26" s="113">
        <v>5</v>
      </c>
      <c r="D26" s="113">
        <v>10</v>
      </c>
      <c r="E26" s="113">
        <v>25</v>
      </c>
      <c r="F26" s="113">
        <v>18</v>
      </c>
      <c r="G26" s="113">
        <v>30</v>
      </c>
      <c r="H26" s="113">
        <v>33</v>
      </c>
      <c r="I26" s="113">
        <v>22</v>
      </c>
      <c r="J26" s="113">
        <v>2</v>
      </c>
      <c r="K26" s="112">
        <f t="shared" ref="K26:K37" si="3">SUM(B26:J26)</f>
        <v>157</v>
      </c>
    </row>
    <row r="27" spans="1:11">
      <c r="A27" s="118" t="s">
        <v>28</v>
      </c>
      <c r="B27" s="113">
        <v>10</v>
      </c>
      <c r="C27" s="113">
        <v>5</v>
      </c>
      <c r="D27" s="113">
        <v>6</v>
      </c>
      <c r="E27" s="113">
        <v>15</v>
      </c>
      <c r="F27" s="113">
        <v>13</v>
      </c>
      <c r="G27" s="113">
        <v>30</v>
      </c>
      <c r="H27" s="113">
        <v>40</v>
      </c>
      <c r="I27" s="113">
        <v>24</v>
      </c>
      <c r="J27" s="113">
        <v>4</v>
      </c>
      <c r="K27" s="112">
        <f t="shared" si="3"/>
        <v>147</v>
      </c>
    </row>
    <row r="28" spans="1:11">
      <c r="A28" s="118" t="s">
        <v>29</v>
      </c>
      <c r="B28" s="113">
        <v>6</v>
      </c>
      <c r="C28" s="113">
        <v>5</v>
      </c>
      <c r="D28" s="113">
        <v>8</v>
      </c>
      <c r="E28" s="113">
        <v>14</v>
      </c>
      <c r="F28" s="113">
        <v>15</v>
      </c>
      <c r="G28" s="113">
        <v>35</v>
      </c>
      <c r="H28" s="113">
        <v>46</v>
      </c>
      <c r="I28" s="113">
        <v>25</v>
      </c>
      <c r="J28" s="113">
        <v>1</v>
      </c>
      <c r="K28" s="112">
        <f t="shared" si="3"/>
        <v>155</v>
      </c>
    </row>
    <row r="29" spans="1:11">
      <c r="A29" s="118" t="s">
        <v>30</v>
      </c>
      <c r="B29" s="113">
        <v>16</v>
      </c>
      <c r="C29" s="113">
        <v>11</v>
      </c>
      <c r="D29" s="113">
        <v>8</v>
      </c>
      <c r="E29" s="113">
        <v>22</v>
      </c>
      <c r="F29" s="113">
        <v>18</v>
      </c>
      <c r="G29" s="113">
        <v>27</v>
      </c>
      <c r="H29" s="113">
        <v>40</v>
      </c>
      <c r="I29" s="113">
        <v>24</v>
      </c>
      <c r="J29" s="113">
        <v>3</v>
      </c>
      <c r="K29" s="112">
        <f t="shared" si="3"/>
        <v>169</v>
      </c>
    </row>
    <row r="30" spans="1:11">
      <c r="A30" s="118" t="s">
        <v>31</v>
      </c>
      <c r="B30" s="113">
        <v>16</v>
      </c>
      <c r="C30" s="113">
        <v>10</v>
      </c>
      <c r="D30" s="113">
        <v>10</v>
      </c>
      <c r="E30" s="113">
        <v>17</v>
      </c>
      <c r="F30" s="113">
        <v>7</v>
      </c>
      <c r="G30" s="113">
        <v>22</v>
      </c>
      <c r="H30" s="113">
        <v>45</v>
      </c>
      <c r="I30" s="113">
        <v>17</v>
      </c>
      <c r="J30" s="113">
        <v>5</v>
      </c>
      <c r="K30" s="112">
        <f t="shared" si="3"/>
        <v>149</v>
      </c>
    </row>
    <row r="31" spans="1:11">
      <c r="A31" s="118">
        <v>2006</v>
      </c>
      <c r="B31" s="113">
        <v>10</v>
      </c>
      <c r="C31" s="113">
        <v>8</v>
      </c>
      <c r="D31" s="113">
        <v>17</v>
      </c>
      <c r="E31" s="113">
        <v>17</v>
      </c>
      <c r="F31" s="113">
        <v>21</v>
      </c>
      <c r="G31" s="113">
        <v>32</v>
      </c>
      <c r="H31" s="113">
        <v>46</v>
      </c>
      <c r="I31" s="113">
        <v>18</v>
      </c>
      <c r="J31" s="113">
        <v>5</v>
      </c>
      <c r="K31" s="112">
        <f t="shared" si="3"/>
        <v>174</v>
      </c>
    </row>
    <row r="32" spans="1:11">
      <c r="A32" s="118" t="s">
        <v>50</v>
      </c>
      <c r="B32" s="113">
        <v>21</v>
      </c>
      <c r="C32" s="113">
        <v>7</v>
      </c>
      <c r="D32" s="113">
        <v>9</v>
      </c>
      <c r="E32" s="113">
        <v>17</v>
      </c>
      <c r="F32" s="113">
        <v>19</v>
      </c>
      <c r="G32" s="113">
        <v>33</v>
      </c>
      <c r="H32" s="113">
        <v>52</v>
      </c>
      <c r="I32" s="113">
        <v>12</v>
      </c>
      <c r="J32" s="113">
        <v>4</v>
      </c>
      <c r="K32" s="112">
        <f t="shared" si="3"/>
        <v>174</v>
      </c>
    </row>
    <row r="33" spans="1:13" s="35" customFormat="1">
      <c r="A33" s="118" t="s">
        <v>54</v>
      </c>
      <c r="B33" s="113">
        <v>11</v>
      </c>
      <c r="C33" s="113">
        <v>5</v>
      </c>
      <c r="D33" s="113">
        <v>7</v>
      </c>
      <c r="E33" s="113">
        <v>23</v>
      </c>
      <c r="F33" s="113">
        <v>10</v>
      </c>
      <c r="G33" s="113">
        <v>34</v>
      </c>
      <c r="H33" s="113">
        <v>44</v>
      </c>
      <c r="I33" s="113">
        <v>16</v>
      </c>
      <c r="J33" s="113">
        <v>5</v>
      </c>
      <c r="K33" s="112">
        <f t="shared" si="3"/>
        <v>155</v>
      </c>
      <c r="M33" s="34"/>
    </row>
    <row r="34" spans="1:13">
      <c r="A34" s="118" t="s">
        <v>55</v>
      </c>
      <c r="B34" s="113">
        <v>14</v>
      </c>
      <c r="C34" s="113">
        <v>6</v>
      </c>
      <c r="D34" s="113">
        <v>12</v>
      </c>
      <c r="E34" s="113">
        <v>17</v>
      </c>
      <c r="F34" s="113">
        <v>20</v>
      </c>
      <c r="G34" s="113">
        <v>20</v>
      </c>
      <c r="H34" s="113">
        <v>52</v>
      </c>
      <c r="I34" s="113">
        <v>18</v>
      </c>
      <c r="J34" s="113">
        <v>4</v>
      </c>
      <c r="K34" s="112">
        <f t="shared" si="3"/>
        <v>163</v>
      </c>
    </row>
    <row r="35" spans="1:13">
      <c r="A35" s="118" t="s">
        <v>56</v>
      </c>
      <c r="B35" s="113">
        <v>5</v>
      </c>
      <c r="C35" s="113">
        <v>2</v>
      </c>
      <c r="D35" s="113">
        <v>14</v>
      </c>
      <c r="E35" s="113">
        <v>14</v>
      </c>
      <c r="F35" s="113">
        <v>10</v>
      </c>
      <c r="G35" s="113">
        <v>30</v>
      </c>
      <c r="H35" s="113">
        <v>44</v>
      </c>
      <c r="I35" s="113">
        <v>22</v>
      </c>
      <c r="J35" s="113">
        <v>3</v>
      </c>
      <c r="K35" s="112">
        <f t="shared" si="3"/>
        <v>144</v>
      </c>
    </row>
    <row r="36" spans="1:13">
      <c r="A36" s="118" t="s">
        <v>102</v>
      </c>
      <c r="B36" s="113">
        <v>3</v>
      </c>
      <c r="C36" s="113">
        <v>6</v>
      </c>
      <c r="D36" s="113">
        <v>10</v>
      </c>
      <c r="E36" s="113">
        <v>16</v>
      </c>
      <c r="F36" s="113">
        <v>6</v>
      </c>
      <c r="G36" s="113">
        <v>16</v>
      </c>
      <c r="H36" s="113">
        <v>61</v>
      </c>
      <c r="I36" s="113">
        <v>18</v>
      </c>
      <c r="J36" s="113">
        <v>3</v>
      </c>
      <c r="K36" s="112">
        <f t="shared" si="3"/>
        <v>139</v>
      </c>
    </row>
    <row r="37" spans="1:13">
      <c r="A37" s="118" t="s">
        <v>103</v>
      </c>
      <c r="B37" s="113">
        <v>7</v>
      </c>
      <c r="C37" s="113">
        <v>8</v>
      </c>
      <c r="D37" s="113">
        <v>14</v>
      </c>
      <c r="E37" s="113">
        <v>17</v>
      </c>
      <c r="F37" s="113">
        <v>16</v>
      </c>
      <c r="G37" s="113">
        <v>24</v>
      </c>
      <c r="H37" s="113">
        <v>39</v>
      </c>
      <c r="I37" s="113">
        <v>22</v>
      </c>
      <c r="J37" s="113">
        <v>2</v>
      </c>
      <c r="K37" s="112">
        <f t="shared" si="3"/>
        <v>149</v>
      </c>
    </row>
    <row r="38" spans="1:13">
      <c r="A38" s="118" t="s">
        <v>142</v>
      </c>
      <c r="B38" s="113">
        <v>11</v>
      </c>
      <c r="C38" s="113">
        <v>4</v>
      </c>
      <c r="D38" s="113">
        <v>7</v>
      </c>
      <c r="E38" s="113">
        <v>12</v>
      </c>
      <c r="F38" s="113">
        <v>7</v>
      </c>
      <c r="G38" s="113">
        <v>32</v>
      </c>
      <c r="H38" s="113">
        <v>46</v>
      </c>
      <c r="I38" s="113">
        <v>31</v>
      </c>
      <c r="J38" s="113">
        <v>2</v>
      </c>
      <c r="K38" s="112">
        <f t="shared" ref="K38:K39" si="4">SUM(B38:J38)</f>
        <v>152</v>
      </c>
    </row>
    <row r="39" spans="1:13">
      <c r="A39" s="118" t="s">
        <v>143</v>
      </c>
      <c r="B39" s="113">
        <v>4</v>
      </c>
      <c r="C39" s="113">
        <v>4</v>
      </c>
      <c r="D39" s="113">
        <v>9</v>
      </c>
      <c r="E39" s="113">
        <v>17</v>
      </c>
      <c r="F39" s="113">
        <v>14</v>
      </c>
      <c r="G39" s="113">
        <v>25</v>
      </c>
      <c r="H39" s="113">
        <v>51</v>
      </c>
      <c r="I39" s="113">
        <v>23</v>
      </c>
      <c r="J39" s="113">
        <v>2</v>
      </c>
      <c r="K39" s="112">
        <f t="shared" si="4"/>
        <v>149</v>
      </c>
    </row>
    <row r="40" spans="1:13">
      <c r="A40" s="118" t="s">
        <v>146</v>
      </c>
      <c r="B40" s="113">
        <v>5</v>
      </c>
      <c r="C40" s="113">
        <v>9</v>
      </c>
      <c r="D40" s="113">
        <v>5</v>
      </c>
      <c r="E40" s="113">
        <v>7</v>
      </c>
      <c r="F40" s="113">
        <v>14</v>
      </c>
      <c r="G40" s="113">
        <v>31</v>
      </c>
      <c r="H40" s="113">
        <v>44</v>
      </c>
      <c r="I40" s="113">
        <v>23</v>
      </c>
      <c r="J40" s="113">
        <v>3</v>
      </c>
      <c r="K40" s="112">
        <f t="shared" ref="K40" si="5">SUM(B40:J40)</f>
        <v>141</v>
      </c>
      <c r="M40" s="35"/>
    </row>
    <row r="43" spans="1:13">
      <c r="A43" s="117" t="s">
        <v>34</v>
      </c>
      <c r="B43" s="112" t="s">
        <v>106</v>
      </c>
      <c r="C43" s="112" t="s">
        <v>107</v>
      </c>
      <c r="D43" s="112" t="s">
        <v>108</v>
      </c>
      <c r="E43" s="112" t="s">
        <v>109</v>
      </c>
      <c r="F43" s="112" t="s">
        <v>110</v>
      </c>
      <c r="G43" s="112" t="s">
        <v>111</v>
      </c>
      <c r="H43" s="112" t="s">
        <v>112</v>
      </c>
      <c r="I43" s="112" t="s">
        <v>113</v>
      </c>
      <c r="J43" s="112" t="s">
        <v>114</v>
      </c>
      <c r="K43" s="112" t="s">
        <v>33</v>
      </c>
    </row>
    <row r="44" spans="1:13" s="35" customFormat="1">
      <c r="A44" s="118" t="s">
        <v>27</v>
      </c>
      <c r="B44" s="113">
        <v>20</v>
      </c>
      <c r="C44" s="113">
        <v>8</v>
      </c>
      <c r="D44" s="113">
        <v>4</v>
      </c>
      <c r="E44" s="113">
        <v>24</v>
      </c>
      <c r="F44" s="113">
        <v>10</v>
      </c>
      <c r="G44" s="113">
        <v>8</v>
      </c>
      <c r="H44" s="113">
        <v>5</v>
      </c>
      <c r="I44" s="113">
        <v>2</v>
      </c>
      <c r="J44" s="113"/>
      <c r="K44" s="112">
        <f t="shared" ref="K44:K55" si="6">SUM(B44:J44)</f>
        <v>81</v>
      </c>
      <c r="M44" s="34"/>
    </row>
    <row r="45" spans="1:13">
      <c r="A45" s="118" t="s">
        <v>28</v>
      </c>
      <c r="B45" s="113">
        <v>26</v>
      </c>
      <c r="C45" s="113">
        <v>8</v>
      </c>
      <c r="D45" s="113">
        <v>8</v>
      </c>
      <c r="E45" s="113">
        <v>11</v>
      </c>
      <c r="F45" s="113">
        <v>8</v>
      </c>
      <c r="G45" s="113">
        <v>6</v>
      </c>
      <c r="H45" s="113">
        <v>6</v>
      </c>
      <c r="I45" s="113">
        <v>2</v>
      </c>
      <c r="J45" s="113"/>
      <c r="K45" s="112">
        <f t="shared" si="6"/>
        <v>75</v>
      </c>
    </row>
    <row r="46" spans="1:13">
      <c r="A46" s="118" t="s">
        <v>29</v>
      </c>
      <c r="B46" s="113">
        <v>21</v>
      </c>
      <c r="C46" s="113">
        <v>12</v>
      </c>
      <c r="D46" s="113">
        <v>4</v>
      </c>
      <c r="E46" s="113">
        <v>18</v>
      </c>
      <c r="F46" s="113">
        <v>11</v>
      </c>
      <c r="G46" s="113">
        <v>6</v>
      </c>
      <c r="H46" s="113">
        <v>4</v>
      </c>
      <c r="I46" s="113">
        <v>1</v>
      </c>
      <c r="J46" s="113"/>
      <c r="K46" s="112">
        <f t="shared" si="6"/>
        <v>77</v>
      </c>
    </row>
    <row r="47" spans="1:13">
      <c r="A47" s="118" t="s">
        <v>30</v>
      </c>
      <c r="B47" s="113">
        <v>16</v>
      </c>
      <c r="C47" s="113">
        <v>17</v>
      </c>
      <c r="D47" s="113">
        <v>9</v>
      </c>
      <c r="E47" s="113">
        <v>15</v>
      </c>
      <c r="F47" s="113">
        <v>7</v>
      </c>
      <c r="G47" s="113">
        <v>10</v>
      </c>
      <c r="H47" s="113">
        <v>5</v>
      </c>
      <c r="I47" s="113">
        <v>1</v>
      </c>
      <c r="J47" s="113">
        <v>1</v>
      </c>
      <c r="K47" s="112">
        <f t="shared" si="6"/>
        <v>81</v>
      </c>
    </row>
    <row r="48" spans="1:13">
      <c r="A48" s="118" t="s">
        <v>31</v>
      </c>
      <c r="B48" s="113">
        <v>22</v>
      </c>
      <c r="C48" s="113">
        <v>13</v>
      </c>
      <c r="D48" s="113">
        <v>19</v>
      </c>
      <c r="E48" s="113">
        <v>14</v>
      </c>
      <c r="F48" s="113">
        <v>11</v>
      </c>
      <c r="G48" s="113">
        <v>13</v>
      </c>
      <c r="H48" s="113">
        <v>10</v>
      </c>
      <c r="I48" s="113">
        <v>3</v>
      </c>
      <c r="J48" s="113">
        <v>1</v>
      </c>
      <c r="K48" s="112">
        <f t="shared" si="6"/>
        <v>106</v>
      </c>
    </row>
    <row r="49" spans="1:11">
      <c r="A49" s="118">
        <v>2006</v>
      </c>
      <c r="B49" s="113">
        <v>24</v>
      </c>
      <c r="C49" s="113">
        <v>15</v>
      </c>
      <c r="D49" s="113">
        <v>11</v>
      </c>
      <c r="E49" s="113">
        <v>21</v>
      </c>
      <c r="F49" s="113">
        <v>12</v>
      </c>
      <c r="G49" s="113">
        <v>9</v>
      </c>
      <c r="H49" s="113">
        <v>11</v>
      </c>
      <c r="I49" s="113">
        <v>2</v>
      </c>
      <c r="J49" s="113"/>
      <c r="K49" s="112">
        <f t="shared" si="6"/>
        <v>105</v>
      </c>
    </row>
    <row r="50" spans="1:11">
      <c r="A50" s="118" t="s">
        <v>50</v>
      </c>
      <c r="B50" s="113">
        <v>15</v>
      </c>
      <c r="C50" s="113">
        <v>5</v>
      </c>
      <c r="D50" s="113">
        <v>15</v>
      </c>
      <c r="E50" s="113">
        <v>13</v>
      </c>
      <c r="F50" s="113">
        <v>7</v>
      </c>
      <c r="G50" s="113">
        <v>14</v>
      </c>
      <c r="H50" s="113">
        <v>6</v>
      </c>
      <c r="I50" s="113">
        <v>3</v>
      </c>
      <c r="J50" s="113">
        <v>1</v>
      </c>
      <c r="K50" s="112">
        <f t="shared" si="6"/>
        <v>79</v>
      </c>
    </row>
    <row r="51" spans="1:11">
      <c r="A51" s="118" t="s">
        <v>54</v>
      </c>
      <c r="B51" s="113">
        <v>14</v>
      </c>
      <c r="C51" s="113">
        <v>10</v>
      </c>
      <c r="D51" s="113">
        <v>12</v>
      </c>
      <c r="E51" s="113">
        <v>23</v>
      </c>
      <c r="F51" s="113">
        <v>15</v>
      </c>
      <c r="G51" s="113">
        <v>15</v>
      </c>
      <c r="H51" s="113">
        <v>8</v>
      </c>
      <c r="I51" s="113">
        <v>2</v>
      </c>
      <c r="J51" s="113"/>
      <c r="K51" s="112">
        <f t="shared" si="6"/>
        <v>99</v>
      </c>
    </row>
    <row r="52" spans="1:11">
      <c r="A52" s="118" t="s">
        <v>55</v>
      </c>
      <c r="B52" s="113">
        <v>16</v>
      </c>
      <c r="C52" s="113">
        <v>14</v>
      </c>
      <c r="D52" s="113">
        <v>20</v>
      </c>
      <c r="E52" s="113">
        <v>20</v>
      </c>
      <c r="F52" s="113">
        <v>7</v>
      </c>
      <c r="G52" s="113">
        <v>6</v>
      </c>
      <c r="H52" s="113">
        <v>12</v>
      </c>
      <c r="I52" s="113">
        <v>1</v>
      </c>
      <c r="J52" s="113">
        <v>1</v>
      </c>
      <c r="K52" s="112">
        <f t="shared" si="6"/>
        <v>97</v>
      </c>
    </row>
    <row r="53" spans="1:11">
      <c r="A53" s="118" t="s">
        <v>56</v>
      </c>
      <c r="B53" s="113">
        <v>13</v>
      </c>
      <c r="C53" s="113">
        <v>19</v>
      </c>
      <c r="D53" s="113">
        <v>21</v>
      </c>
      <c r="E53" s="113">
        <v>31</v>
      </c>
      <c r="F53" s="113">
        <v>10</v>
      </c>
      <c r="G53" s="113">
        <v>8</v>
      </c>
      <c r="H53" s="113">
        <v>11</v>
      </c>
      <c r="I53" s="113">
        <v>6</v>
      </c>
      <c r="J53" s="113">
        <v>1</v>
      </c>
      <c r="K53" s="112">
        <f t="shared" si="6"/>
        <v>120</v>
      </c>
    </row>
    <row r="54" spans="1:11">
      <c r="A54" s="118" t="s">
        <v>102</v>
      </c>
      <c r="B54" s="113">
        <v>15</v>
      </c>
      <c r="C54" s="113">
        <v>16</v>
      </c>
      <c r="D54" s="113">
        <v>20</v>
      </c>
      <c r="E54" s="113">
        <v>22</v>
      </c>
      <c r="F54" s="113">
        <v>10</v>
      </c>
      <c r="G54" s="113">
        <v>15</v>
      </c>
      <c r="H54" s="113">
        <v>9</v>
      </c>
      <c r="I54" s="113">
        <v>2</v>
      </c>
      <c r="J54" s="113">
        <v>1</v>
      </c>
      <c r="K54" s="112">
        <f t="shared" si="6"/>
        <v>110</v>
      </c>
    </row>
    <row r="55" spans="1:11">
      <c r="A55" s="118" t="s">
        <v>103</v>
      </c>
      <c r="B55" s="113">
        <v>20</v>
      </c>
      <c r="C55" s="113">
        <v>14</v>
      </c>
      <c r="D55" s="113">
        <v>19</v>
      </c>
      <c r="E55" s="113">
        <v>21</v>
      </c>
      <c r="F55" s="113">
        <v>8</v>
      </c>
      <c r="G55" s="113">
        <v>5</v>
      </c>
      <c r="H55" s="113">
        <v>9</v>
      </c>
      <c r="I55" s="113">
        <v>4</v>
      </c>
      <c r="J55" s="113"/>
      <c r="K55" s="112">
        <f t="shared" si="6"/>
        <v>100</v>
      </c>
    </row>
    <row r="56" spans="1:11">
      <c r="A56" s="118" t="s">
        <v>142</v>
      </c>
      <c r="B56" s="113">
        <v>16</v>
      </c>
      <c r="C56" s="113">
        <v>16</v>
      </c>
      <c r="D56" s="113">
        <v>28</v>
      </c>
      <c r="E56" s="113">
        <v>13</v>
      </c>
      <c r="F56" s="113">
        <v>9</v>
      </c>
      <c r="G56" s="113">
        <v>12</v>
      </c>
      <c r="H56" s="113">
        <v>10</v>
      </c>
      <c r="I56" s="113">
        <v>1</v>
      </c>
      <c r="J56" s="113"/>
      <c r="K56" s="112">
        <f t="shared" ref="K56:K57" si="7">SUM(B56:J56)</f>
        <v>105</v>
      </c>
    </row>
    <row r="57" spans="1:11">
      <c r="A57" s="118" t="s">
        <v>143</v>
      </c>
      <c r="B57" s="113">
        <v>15</v>
      </c>
      <c r="C57" s="113">
        <v>12</v>
      </c>
      <c r="D57" s="113">
        <v>27</v>
      </c>
      <c r="E57" s="113">
        <v>14</v>
      </c>
      <c r="F57" s="113">
        <v>14</v>
      </c>
      <c r="G57" s="113">
        <v>9</v>
      </c>
      <c r="H57" s="113">
        <v>13</v>
      </c>
      <c r="I57" s="113">
        <v>1</v>
      </c>
      <c r="J57" s="113"/>
      <c r="K57" s="112">
        <f t="shared" si="7"/>
        <v>105</v>
      </c>
    </row>
    <row r="58" spans="1:11">
      <c r="A58" s="118" t="s">
        <v>146</v>
      </c>
      <c r="B58" s="113">
        <v>15</v>
      </c>
      <c r="C58" s="113">
        <v>19</v>
      </c>
      <c r="D58" s="113">
        <v>17</v>
      </c>
      <c r="E58" s="113">
        <v>29</v>
      </c>
      <c r="F58" s="113">
        <v>17</v>
      </c>
      <c r="G58" s="113">
        <v>15</v>
      </c>
      <c r="H58" s="113">
        <v>9</v>
      </c>
      <c r="I58" s="113">
        <v>4</v>
      </c>
      <c r="J58" s="113"/>
      <c r="K58" s="112">
        <f t="shared" ref="K58" si="8">SUM(B58:J58)</f>
        <v>125</v>
      </c>
    </row>
    <row r="61" spans="1:11">
      <c r="A61" s="117" t="s">
        <v>19</v>
      </c>
      <c r="B61" s="112" t="s">
        <v>106</v>
      </c>
      <c r="C61" s="112" t="s">
        <v>107</v>
      </c>
      <c r="D61" s="112" t="s">
        <v>108</v>
      </c>
      <c r="E61" s="112" t="s">
        <v>109</v>
      </c>
      <c r="F61" s="112" t="s">
        <v>110</v>
      </c>
      <c r="G61" s="112" t="s">
        <v>111</v>
      </c>
      <c r="H61" s="112" t="s">
        <v>112</v>
      </c>
      <c r="I61" s="112" t="s">
        <v>113</v>
      </c>
      <c r="J61" s="112" t="s">
        <v>114</v>
      </c>
      <c r="K61" s="112" t="s">
        <v>33</v>
      </c>
    </row>
    <row r="62" spans="1:11">
      <c r="A62" s="118" t="s">
        <v>27</v>
      </c>
      <c r="B62" s="113">
        <v>14</v>
      </c>
      <c r="C62" s="113">
        <v>11</v>
      </c>
      <c r="D62" s="113">
        <v>10</v>
      </c>
      <c r="E62" s="113">
        <v>15</v>
      </c>
      <c r="F62" s="113">
        <v>8</v>
      </c>
      <c r="G62" s="113">
        <v>1</v>
      </c>
      <c r="H62" s="113">
        <v>1</v>
      </c>
      <c r="I62" s="113"/>
      <c r="J62" s="113">
        <v>1</v>
      </c>
      <c r="K62" s="112">
        <f t="shared" ref="K62:K73" si="9">SUM(B62:J62)</f>
        <v>61</v>
      </c>
    </row>
    <row r="63" spans="1:11">
      <c r="A63" s="118" t="s">
        <v>28</v>
      </c>
      <c r="B63" s="113">
        <v>13</v>
      </c>
      <c r="C63" s="113">
        <v>9</v>
      </c>
      <c r="D63" s="113">
        <v>9</v>
      </c>
      <c r="E63" s="113">
        <v>15</v>
      </c>
      <c r="F63" s="113">
        <v>7</v>
      </c>
      <c r="G63" s="113">
        <v>1</v>
      </c>
      <c r="H63" s="113">
        <v>2</v>
      </c>
      <c r="I63" s="113"/>
      <c r="J63" s="113">
        <v>1</v>
      </c>
      <c r="K63" s="112">
        <f t="shared" si="9"/>
        <v>57</v>
      </c>
    </row>
    <row r="64" spans="1:11">
      <c r="A64" s="118" t="s">
        <v>29</v>
      </c>
      <c r="B64" s="113">
        <v>18</v>
      </c>
      <c r="C64" s="113">
        <v>11</v>
      </c>
      <c r="D64" s="113">
        <v>6</v>
      </c>
      <c r="E64" s="113">
        <v>13</v>
      </c>
      <c r="F64" s="113">
        <v>6</v>
      </c>
      <c r="G64" s="113">
        <v>2</v>
      </c>
      <c r="H64" s="113">
        <v>4</v>
      </c>
      <c r="I64" s="113"/>
      <c r="J64" s="113">
        <v>1</v>
      </c>
      <c r="K64" s="112">
        <f t="shared" si="9"/>
        <v>61</v>
      </c>
    </row>
    <row r="65" spans="1:13">
      <c r="A65" s="118" t="s">
        <v>30</v>
      </c>
      <c r="B65" s="113">
        <v>26</v>
      </c>
      <c r="C65" s="113">
        <v>10</v>
      </c>
      <c r="D65" s="113">
        <v>5</v>
      </c>
      <c r="E65" s="113">
        <v>19</v>
      </c>
      <c r="F65" s="113">
        <v>5</v>
      </c>
      <c r="G65" s="113">
        <v>3</v>
      </c>
      <c r="H65" s="113">
        <v>3</v>
      </c>
      <c r="I65" s="113"/>
      <c r="J65" s="113"/>
      <c r="K65" s="112">
        <f t="shared" si="9"/>
        <v>71</v>
      </c>
      <c r="M65" s="36"/>
    </row>
    <row r="66" spans="1:13">
      <c r="A66" s="118" t="s">
        <v>31</v>
      </c>
      <c r="B66" s="113">
        <v>15</v>
      </c>
      <c r="C66" s="113">
        <v>7</v>
      </c>
      <c r="D66" s="113">
        <v>12</v>
      </c>
      <c r="E66" s="113">
        <v>15</v>
      </c>
      <c r="F66" s="113">
        <v>3</v>
      </c>
      <c r="G66" s="113">
        <v>5</v>
      </c>
      <c r="H66" s="113">
        <v>1</v>
      </c>
      <c r="I66" s="113"/>
      <c r="J66" s="113"/>
      <c r="K66" s="112">
        <f t="shared" si="9"/>
        <v>58</v>
      </c>
    </row>
    <row r="67" spans="1:13">
      <c r="A67" s="118">
        <v>2006</v>
      </c>
      <c r="B67" s="113">
        <v>21</v>
      </c>
      <c r="C67" s="113">
        <v>10</v>
      </c>
      <c r="D67" s="113">
        <v>13</v>
      </c>
      <c r="E67" s="113">
        <v>14</v>
      </c>
      <c r="F67" s="113">
        <v>3</v>
      </c>
      <c r="G67" s="113">
        <v>2</v>
      </c>
      <c r="H67" s="113">
        <v>5</v>
      </c>
      <c r="I67" s="113"/>
      <c r="J67" s="113"/>
      <c r="K67" s="112">
        <f t="shared" si="9"/>
        <v>68</v>
      </c>
    </row>
    <row r="68" spans="1:13">
      <c r="A68" s="118" t="s">
        <v>50</v>
      </c>
      <c r="B68" s="113">
        <v>11</v>
      </c>
      <c r="C68" s="113">
        <v>12</v>
      </c>
      <c r="D68" s="113">
        <v>12</v>
      </c>
      <c r="E68" s="113">
        <v>17</v>
      </c>
      <c r="F68" s="113">
        <v>3</v>
      </c>
      <c r="G68" s="113">
        <v>2</v>
      </c>
      <c r="H68" s="113">
        <v>1</v>
      </c>
      <c r="I68" s="113"/>
      <c r="J68" s="113"/>
      <c r="K68" s="112">
        <f t="shared" si="9"/>
        <v>58</v>
      </c>
    </row>
    <row r="69" spans="1:13" s="36" customFormat="1">
      <c r="A69" s="118" t="s">
        <v>54</v>
      </c>
      <c r="B69" s="113">
        <v>16</v>
      </c>
      <c r="C69" s="113">
        <v>8</v>
      </c>
      <c r="D69" s="113">
        <v>16</v>
      </c>
      <c r="E69" s="113">
        <v>10</v>
      </c>
      <c r="F69" s="113">
        <v>6</v>
      </c>
      <c r="G69" s="113">
        <v>4</v>
      </c>
      <c r="H69" s="113"/>
      <c r="I69" s="113">
        <v>1</v>
      </c>
      <c r="J69" s="113"/>
      <c r="K69" s="112">
        <f t="shared" si="9"/>
        <v>61</v>
      </c>
      <c r="M69" s="34"/>
    </row>
    <row r="70" spans="1:13">
      <c r="A70" s="118" t="s">
        <v>55</v>
      </c>
      <c r="B70" s="113">
        <v>11</v>
      </c>
      <c r="C70" s="113">
        <v>12</v>
      </c>
      <c r="D70" s="113">
        <v>7</v>
      </c>
      <c r="E70" s="113">
        <v>11</v>
      </c>
      <c r="F70" s="113">
        <v>10</v>
      </c>
      <c r="G70" s="113">
        <v>2</v>
      </c>
      <c r="H70" s="113">
        <v>5</v>
      </c>
      <c r="I70" s="113"/>
      <c r="J70" s="113"/>
      <c r="K70" s="112">
        <f t="shared" si="9"/>
        <v>58</v>
      </c>
    </row>
    <row r="71" spans="1:13">
      <c r="A71" s="118" t="s">
        <v>56</v>
      </c>
      <c r="B71" s="113">
        <v>10</v>
      </c>
      <c r="C71" s="113">
        <v>9</v>
      </c>
      <c r="D71" s="113">
        <v>8</v>
      </c>
      <c r="E71" s="113">
        <v>9</v>
      </c>
      <c r="F71" s="113">
        <v>6</v>
      </c>
      <c r="G71" s="113"/>
      <c r="H71" s="113">
        <v>1</v>
      </c>
      <c r="I71" s="113"/>
      <c r="J71" s="113"/>
      <c r="K71" s="112">
        <f t="shared" si="9"/>
        <v>43</v>
      </c>
    </row>
    <row r="72" spans="1:13">
      <c r="A72" s="118" t="s">
        <v>102</v>
      </c>
      <c r="B72" s="113">
        <v>12</v>
      </c>
      <c r="C72" s="113">
        <v>8</v>
      </c>
      <c r="D72" s="113">
        <v>12</v>
      </c>
      <c r="E72" s="113">
        <v>13</v>
      </c>
      <c r="F72" s="113">
        <v>5</v>
      </c>
      <c r="G72" s="113">
        <v>3</v>
      </c>
      <c r="H72" s="113">
        <v>2</v>
      </c>
      <c r="I72" s="113">
        <v>1</v>
      </c>
      <c r="J72" s="113"/>
      <c r="K72" s="112">
        <f t="shared" si="9"/>
        <v>56</v>
      </c>
    </row>
    <row r="73" spans="1:13">
      <c r="A73" s="118" t="s">
        <v>103</v>
      </c>
      <c r="B73" s="113">
        <v>14</v>
      </c>
      <c r="C73" s="113">
        <v>15</v>
      </c>
      <c r="D73" s="113">
        <v>10</v>
      </c>
      <c r="E73" s="113">
        <v>14</v>
      </c>
      <c r="F73" s="113">
        <v>5</v>
      </c>
      <c r="G73" s="113">
        <v>6</v>
      </c>
      <c r="H73" s="113">
        <v>1</v>
      </c>
      <c r="I73" s="113">
        <v>1</v>
      </c>
      <c r="J73" s="113"/>
      <c r="K73" s="112">
        <f t="shared" si="9"/>
        <v>66</v>
      </c>
    </row>
    <row r="74" spans="1:13">
      <c r="A74" s="118" t="s">
        <v>142</v>
      </c>
      <c r="B74" s="113">
        <v>10</v>
      </c>
      <c r="C74" s="113">
        <v>9</v>
      </c>
      <c r="D74" s="113">
        <v>17</v>
      </c>
      <c r="E74" s="113">
        <v>14</v>
      </c>
      <c r="F74" s="113">
        <v>9</v>
      </c>
      <c r="G74" s="113">
        <v>2</v>
      </c>
      <c r="H74" s="113">
        <v>4</v>
      </c>
      <c r="I74" s="113">
        <v>2</v>
      </c>
      <c r="J74" s="113"/>
      <c r="K74" s="112">
        <f t="shared" ref="K74:K75" si="10">SUM(B74:J74)</f>
        <v>67</v>
      </c>
    </row>
    <row r="75" spans="1:13">
      <c r="A75" s="118" t="s">
        <v>143</v>
      </c>
      <c r="B75" s="113">
        <v>12</v>
      </c>
      <c r="C75" s="113">
        <v>7</v>
      </c>
      <c r="D75" s="113">
        <v>10</v>
      </c>
      <c r="E75" s="113">
        <v>16</v>
      </c>
      <c r="F75" s="113">
        <v>10</v>
      </c>
      <c r="G75" s="113">
        <v>7</v>
      </c>
      <c r="H75" s="113">
        <v>3</v>
      </c>
      <c r="I75" s="113">
        <v>1</v>
      </c>
      <c r="J75" s="113"/>
      <c r="K75" s="112">
        <f t="shared" si="10"/>
        <v>66</v>
      </c>
    </row>
    <row r="76" spans="1:13">
      <c r="A76" s="118" t="s">
        <v>146</v>
      </c>
      <c r="B76" s="113">
        <v>12</v>
      </c>
      <c r="C76" s="113">
        <v>9</v>
      </c>
      <c r="D76" s="113">
        <v>11</v>
      </c>
      <c r="E76" s="113">
        <v>18</v>
      </c>
      <c r="F76" s="113">
        <v>8</v>
      </c>
      <c r="G76" s="113">
        <v>5</v>
      </c>
      <c r="H76" s="113">
        <v>2</v>
      </c>
      <c r="I76" s="113">
        <v>1</v>
      </c>
      <c r="J76" s="113"/>
      <c r="K76" s="112">
        <f t="shared" ref="K76" si="11">SUM(B76:J76)</f>
        <v>66</v>
      </c>
    </row>
    <row r="79" spans="1:13">
      <c r="A79" s="117" t="s">
        <v>64</v>
      </c>
      <c r="B79" s="112" t="s">
        <v>106</v>
      </c>
      <c r="C79" s="112" t="s">
        <v>107</v>
      </c>
      <c r="D79" s="112" t="s">
        <v>108</v>
      </c>
      <c r="E79" s="112" t="s">
        <v>109</v>
      </c>
      <c r="F79" s="112" t="s">
        <v>110</v>
      </c>
      <c r="G79" s="112" t="s">
        <v>111</v>
      </c>
      <c r="H79" s="112" t="s">
        <v>112</v>
      </c>
      <c r="I79" s="112" t="s">
        <v>113</v>
      </c>
      <c r="J79" s="112" t="s">
        <v>114</v>
      </c>
      <c r="K79" s="112" t="s">
        <v>33</v>
      </c>
    </row>
    <row r="80" spans="1:13">
      <c r="A80" s="118" t="s">
        <v>27</v>
      </c>
      <c r="B80" s="113">
        <f t="shared" ref="B80:J80" si="12">B8+B26+B44+B62</f>
        <v>79</v>
      </c>
      <c r="C80" s="113">
        <f t="shared" si="12"/>
        <v>47</v>
      </c>
      <c r="D80" s="113">
        <f t="shared" si="12"/>
        <v>41</v>
      </c>
      <c r="E80" s="113">
        <f t="shared" si="12"/>
        <v>98</v>
      </c>
      <c r="F80" s="113">
        <f t="shared" si="12"/>
        <v>62</v>
      </c>
      <c r="G80" s="113">
        <f t="shared" si="12"/>
        <v>70</v>
      </c>
      <c r="H80" s="113">
        <f t="shared" si="12"/>
        <v>64</v>
      </c>
      <c r="I80" s="113">
        <f t="shared" si="12"/>
        <v>39</v>
      </c>
      <c r="J80" s="113">
        <f t="shared" si="12"/>
        <v>4</v>
      </c>
      <c r="K80" s="112">
        <f t="shared" ref="K80:K91" si="13">SUM(B80:J80)</f>
        <v>504</v>
      </c>
      <c r="M80" s="156"/>
    </row>
    <row r="81" spans="1:13">
      <c r="A81" s="118" t="s">
        <v>28</v>
      </c>
      <c r="B81" s="113">
        <f t="shared" ref="B81:J81" si="14">B9+B27+B45+B63</f>
        <v>85</v>
      </c>
      <c r="C81" s="113">
        <f t="shared" si="14"/>
        <v>52</v>
      </c>
      <c r="D81" s="113">
        <f t="shared" si="14"/>
        <v>40</v>
      </c>
      <c r="E81" s="113">
        <f t="shared" si="14"/>
        <v>72</v>
      </c>
      <c r="F81" s="113">
        <f t="shared" si="14"/>
        <v>52</v>
      </c>
      <c r="G81" s="113">
        <f t="shared" si="14"/>
        <v>66</v>
      </c>
      <c r="H81" s="113">
        <f t="shared" si="14"/>
        <v>79</v>
      </c>
      <c r="I81" s="113">
        <f t="shared" si="14"/>
        <v>34</v>
      </c>
      <c r="J81" s="113">
        <f t="shared" si="14"/>
        <v>7</v>
      </c>
      <c r="K81" s="112">
        <f t="shared" si="13"/>
        <v>487</v>
      </c>
      <c r="M81" s="156"/>
    </row>
    <row r="82" spans="1:13">
      <c r="A82" s="118" t="s">
        <v>29</v>
      </c>
      <c r="B82" s="113">
        <f t="shared" ref="B82:J82" si="15">B10+B28+B46+B64</f>
        <v>84</v>
      </c>
      <c r="C82" s="113">
        <f t="shared" si="15"/>
        <v>52</v>
      </c>
      <c r="D82" s="113">
        <f t="shared" si="15"/>
        <v>38</v>
      </c>
      <c r="E82" s="113">
        <f t="shared" si="15"/>
        <v>79</v>
      </c>
      <c r="F82" s="113">
        <f t="shared" si="15"/>
        <v>55</v>
      </c>
      <c r="G82" s="113">
        <f t="shared" si="15"/>
        <v>65</v>
      </c>
      <c r="H82" s="113">
        <f t="shared" si="15"/>
        <v>101</v>
      </c>
      <c r="I82" s="113">
        <f t="shared" si="15"/>
        <v>32</v>
      </c>
      <c r="J82" s="113">
        <f t="shared" si="15"/>
        <v>3</v>
      </c>
      <c r="K82" s="112">
        <f t="shared" si="13"/>
        <v>509</v>
      </c>
      <c r="M82" s="156"/>
    </row>
    <row r="83" spans="1:13">
      <c r="A83" s="118" t="s">
        <v>30</v>
      </c>
      <c r="B83" s="113">
        <f t="shared" ref="B83:J83" si="16">B11+B29+B47+B65</f>
        <v>99</v>
      </c>
      <c r="C83" s="113">
        <f t="shared" si="16"/>
        <v>69</v>
      </c>
      <c r="D83" s="113">
        <f t="shared" si="16"/>
        <v>45</v>
      </c>
      <c r="E83" s="113">
        <f t="shared" si="16"/>
        <v>91</v>
      </c>
      <c r="F83" s="113">
        <f t="shared" si="16"/>
        <v>51</v>
      </c>
      <c r="G83" s="113">
        <f t="shared" si="16"/>
        <v>69</v>
      </c>
      <c r="H83" s="113">
        <f t="shared" si="16"/>
        <v>89</v>
      </c>
      <c r="I83" s="113">
        <f t="shared" si="16"/>
        <v>42</v>
      </c>
      <c r="J83" s="113">
        <f t="shared" si="16"/>
        <v>4</v>
      </c>
      <c r="K83" s="112">
        <f t="shared" si="13"/>
        <v>559</v>
      </c>
      <c r="M83" s="156"/>
    </row>
    <row r="84" spans="1:13">
      <c r="A84" s="118" t="s">
        <v>31</v>
      </c>
      <c r="B84" s="113">
        <f t="shared" ref="B84:J84" si="17">B12+B30+B48+B66</f>
        <v>91</v>
      </c>
      <c r="C84" s="113">
        <f t="shared" si="17"/>
        <v>63</v>
      </c>
      <c r="D84" s="113">
        <f t="shared" si="17"/>
        <v>62</v>
      </c>
      <c r="E84" s="113">
        <f t="shared" si="17"/>
        <v>77</v>
      </c>
      <c r="F84" s="113">
        <f t="shared" si="17"/>
        <v>47</v>
      </c>
      <c r="G84" s="113">
        <f t="shared" si="17"/>
        <v>64</v>
      </c>
      <c r="H84" s="113">
        <f t="shared" si="17"/>
        <v>102</v>
      </c>
      <c r="I84" s="113">
        <f t="shared" si="17"/>
        <v>38</v>
      </c>
      <c r="J84" s="113">
        <f t="shared" si="17"/>
        <v>6</v>
      </c>
      <c r="K84" s="112">
        <f t="shared" si="13"/>
        <v>550</v>
      </c>
      <c r="M84" s="156"/>
    </row>
    <row r="85" spans="1:13">
      <c r="A85" s="118">
        <v>2006</v>
      </c>
      <c r="B85" s="113">
        <f t="shared" ref="B85:J85" si="18">B13+B31+B49+B67</f>
        <v>92</v>
      </c>
      <c r="C85" s="113">
        <f t="shared" si="18"/>
        <v>61</v>
      </c>
      <c r="D85" s="113">
        <f t="shared" si="18"/>
        <v>62</v>
      </c>
      <c r="E85" s="113">
        <f t="shared" si="18"/>
        <v>82</v>
      </c>
      <c r="F85" s="113">
        <f t="shared" si="18"/>
        <v>70</v>
      </c>
      <c r="G85" s="113">
        <f t="shared" si="18"/>
        <v>72</v>
      </c>
      <c r="H85" s="113">
        <f t="shared" si="18"/>
        <v>112</v>
      </c>
      <c r="I85" s="113">
        <f t="shared" si="18"/>
        <v>31</v>
      </c>
      <c r="J85" s="113">
        <f t="shared" si="18"/>
        <v>7</v>
      </c>
      <c r="K85" s="112">
        <f t="shared" si="13"/>
        <v>589</v>
      </c>
      <c r="M85" s="156"/>
    </row>
    <row r="86" spans="1:13">
      <c r="A86" s="118" t="s">
        <v>50</v>
      </c>
      <c r="B86" s="113">
        <f t="shared" ref="B86:J86" si="19">B14+B32+B50+B68</f>
        <v>83</v>
      </c>
      <c r="C86" s="113">
        <f t="shared" si="19"/>
        <v>47</v>
      </c>
      <c r="D86" s="113">
        <f t="shared" si="19"/>
        <v>64</v>
      </c>
      <c r="E86" s="113">
        <f t="shared" si="19"/>
        <v>92</v>
      </c>
      <c r="F86" s="113">
        <f t="shared" si="19"/>
        <v>58</v>
      </c>
      <c r="G86" s="113">
        <f t="shared" si="19"/>
        <v>84</v>
      </c>
      <c r="H86" s="113">
        <f t="shared" si="19"/>
        <v>109</v>
      </c>
      <c r="I86" s="113">
        <f t="shared" si="19"/>
        <v>30</v>
      </c>
      <c r="J86" s="113">
        <f t="shared" si="19"/>
        <v>6</v>
      </c>
      <c r="K86" s="112">
        <f t="shared" si="13"/>
        <v>573</v>
      </c>
      <c r="M86" s="156"/>
    </row>
    <row r="87" spans="1:13">
      <c r="A87" s="118" t="s">
        <v>54</v>
      </c>
      <c r="B87" s="113">
        <f t="shared" ref="B87:J87" si="20">B15+B33+B51+B69</f>
        <v>66</v>
      </c>
      <c r="C87" s="113">
        <f t="shared" si="20"/>
        <v>46</v>
      </c>
      <c r="D87" s="113">
        <f t="shared" si="20"/>
        <v>52</v>
      </c>
      <c r="E87" s="113">
        <f t="shared" si="20"/>
        <v>100</v>
      </c>
      <c r="F87" s="113">
        <f t="shared" si="20"/>
        <v>65</v>
      </c>
      <c r="G87" s="113">
        <f t="shared" si="20"/>
        <v>83</v>
      </c>
      <c r="H87" s="113">
        <f t="shared" si="20"/>
        <v>101</v>
      </c>
      <c r="I87" s="113">
        <f t="shared" si="20"/>
        <v>34</v>
      </c>
      <c r="J87" s="113">
        <f t="shared" si="20"/>
        <v>8</v>
      </c>
      <c r="K87" s="112">
        <f t="shared" si="13"/>
        <v>555</v>
      </c>
      <c r="M87" s="156"/>
    </row>
    <row r="88" spans="1:13">
      <c r="A88" s="118" t="s">
        <v>55</v>
      </c>
      <c r="B88" s="113">
        <f t="shared" ref="B88:J88" si="21">B16+B34+B52+B70</f>
        <v>75</v>
      </c>
      <c r="C88" s="113">
        <f t="shared" si="21"/>
        <v>62</v>
      </c>
      <c r="D88" s="113">
        <f t="shared" si="21"/>
        <v>78</v>
      </c>
      <c r="E88" s="113">
        <f t="shared" si="21"/>
        <v>88</v>
      </c>
      <c r="F88" s="113">
        <f t="shared" si="21"/>
        <v>55</v>
      </c>
      <c r="G88" s="113">
        <f t="shared" si="21"/>
        <v>67</v>
      </c>
      <c r="H88" s="113">
        <f t="shared" si="21"/>
        <v>125</v>
      </c>
      <c r="I88" s="113">
        <f t="shared" si="21"/>
        <v>32</v>
      </c>
      <c r="J88" s="113">
        <f t="shared" si="21"/>
        <v>6</v>
      </c>
      <c r="K88" s="112">
        <f t="shared" si="13"/>
        <v>588</v>
      </c>
      <c r="M88" s="156"/>
    </row>
    <row r="89" spans="1:13">
      <c r="A89" s="118" t="s">
        <v>56</v>
      </c>
      <c r="B89" s="113">
        <f t="shared" ref="B89:J89" si="22">B17+B35+B53+B71</f>
        <v>61</v>
      </c>
      <c r="C89" s="113">
        <f t="shared" si="22"/>
        <v>57</v>
      </c>
      <c r="D89" s="113">
        <f t="shared" si="22"/>
        <v>67</v>
      </c>
      <c r="E89" s="113">
        <f t="shared" si="22"/>
        <v>108</v>
      </c>
      <c r="F89" s="113">
        <f t="shared" si="22"/>
        <v>71</v>
      </c>
      <c r="G89" s="113">
        <f t="shared" si="22"/>
        <v>66</v>
      </c>
      <c r="H89" s="113">
        <f t="shared" si="22"/>
        <v>106</v>
      </c>
      <c r="I89" s="113">
        <f t="shared" si="22"/>
        <v>39</v>
      </c>
      <c r="J89" s="113">
        <f t="shared" si="22"/>
        <v>4</v>
      </c>
      <c r="K89" s="112">
        <f t="shared" si="13"/>
        <v>579</v>
      </c>
      <c r="M89" s="156"/>
    </row>
    <row r="90" spans="1:13">
      <c r="A90" s="118" t="s">
        <v>102</v>
      </c>
      <c r="B90" s="113">
        <f t="shared" ref="B90:J90" si="23">B18+B36+B54+B72</f>
        <v>79</v>
      </c>
      <c r="C90" s="113">
        <f t="shared" si="23"/>
        <v>54</v>
      </c>
      <c r="D90" s="113">
        <f t="shared" si="23"/>
        <v>69</v>
      </c>
      <c r="E90" s="113">
        <f t="shared" si="23"/>
        <v>102</v>
      </c>
      <c r="F90" s="113">
        <f t="shared" si="23"/>
        <v>50</v>
      </c>
      <c r="G90" s="113">
        <f t="shared" si="23"/>
        <v>73</v>
      </c>
      <c r="H90" s="113">
        <f t="shared" si="23"/>
        <v>130</v>
      </c>
      <c r="I90" s="113">
        <f t="shared" si="23"/>
        <v>32</v>
      </c>
      <c r="J90" s="113">
        <f t="shared" si="23"/>
        <v>5</v>
      </c>
      <c r="K90" s="112">
        <f t="shared" si="13"/>
        <v>594</v>
      </c>
      <c r="M90" s="156"/>
    </row>
    <row r="91" spans="1:13">
      <c r="A91" s="118" t="s">
        <v>103</v>
      </c>
      <c r="B91" s="113">
        <f t="shared" ref="B91:J93" si="24">B19+B37+B55+B73</f>
        <v>88</v>
      </c>
      <c r="C91" s="113">
        <f t="shared" si="24"/>
        <v>73</v>
      </c>
      <c r="D91" s="113">
        <f t="shared" si="24"/>
        <v>72</v>
      </c>
      <c r="E91" s="113">
        <f t="shared" si="24"/>
        <v>96</v>
      </c>
      <c r="F91" s="113">
        <f t="shared" si="24"/>
        <v>68</v>
      </c>
      <c r="G91" s="113">
        <f t="shared" si="24"/>
        <v>65</v>
      </c>
      <c r="H91" s="113">
        <f t="shared" si="24"/>
        <v>108</v>
      </c>
      <c r="I91" s="113">
        <f t="shared" si="24"/>
        <v>39</v>
      </c>
      <c r="J91" s="113">
        <f t="shared" si="24"/>
        <v>6</v>
      </c>
      <c r="K91" s="112">
        <f t="shared" si="13"/>
        <v>615</v>
      </c>
      <c r="M91" s="156"/>
    </row>
    <row r="92" spans="1:13">
      <c r="A92" s="118" t="s">
        <v>142</v>
      </c>
      <c r="B92" s="113">
        <f t="shared" ref="B92:J94" si="25">B20+B38+B56+B74</f>
        <v>92</v>
      </c>
      <c r="C92" s="113">
        <f t="shared" si="25"/>
        <v>73</v>
      </c>
      <c r="D92" s="113">
        <f t="shared" si="25"/>
        <v>89</v>
      </c>
      <c r="E92" s="113">
        <f t="shared" si="25"/>
        <v>86</v>
      </c>
      <c r="F92" s="113">
        <f t="shared" si="25"/>
        <v>63</v>
      </c>
      <c r="G92" s="113">
        <f t="shared" si="25"/>
        <v>79</v>
      </c>
      <c r="H92" s="113">
        <f t="shared" si="25"/>
        <v>123</v>
      </c>
      <c r="I92" s="113">
        <f t="shared" si="25"/>
        <v>46</v>
      </c>
      <c r="J92" s="113">
        <f t="shared" si="25"/>
        <v>3</v>
      </c>
      <c r="K92" s="112">
        <f t="shared" ref="K92:K93" si="26">SUM(B92:J92)</f>
        <v>654</v>
      </c>
      <c r="M92" s="156"/>
    </row>
    <row r="93" spans="1:13">
      <c r="A93" s="118" t="s">
        <v>143</v>
      </c>
      <c r="B93" s="113">
        <f t="shared" si="24"/>
        <v>97</v>
      </c>
      <c r="C93" s="113">
        <f t="shared" si="24"/>
        <v>57</v>
      </c>
      <c r="D93" s="113">
        <f t="shared" si="24"/>
        <v>85</v>
      </c>
      <c r="E93" s="113">
        <f t="shared" si="24"/>
        <v>92</v>
      </c>
      <c r="F93" s="113">
        <f t="shared" si="24"/>
        <v>75</v>
      </c>
      <c r="G93" s="113">
        <f t="shared" si="24"/>
        <v>82</v>
      </c>
      <c r="H93" s="113">
        <f t="shared" si="24"/>
        <v>133</v>
      </c>
      <c r="I93" s="113">
        <f t="shared" si="24"/>
        <v>36</v>
      </c>
      <c r="J93" s="113">
        <f t="shared" si="24"/>
        <v>6</v>
      </c>
      <c r="K93" s="112">
        <f t="shared" si="26"/>
        <v>663</v>
      </c>
      <c r="M93" s="156"/>
    </row>
    <row r="94" spans="1:13">
      <c r="A94" s="118" t="s">
        <v>146</v>
      </c>
      <c r="B94" s="113">
        <f t="shared" si="25"/>
        <v>76</v>
      </c>
      <c r="C94" s="113">
        <f t="shared" si="25"/>
        <v>66</v>
      </c>
      <c r="D94" s="113">
        <f t="shared" si="25"/>
        <v>69</v>
      </c>
      <c r="E94" s="113">
        <f t="shared" si="25"/>
        <v>109</v>
      </c>
      <c r="F94" s="113">
        <f t="shared" si="25"/>
        <v>84</v>
      </c>
      <c r="G94" s="113">
        <f t="shared" si="25"/>
        <v>97</v>
      </c>
      <c r="H94" s="113">
        <f t="shared" si="25"/>
        <v>112</v>
      </c>
      <c r="I94" s="113">
        <f t="shared" si="25"/>
        <v>35</v>
      </c>
      <c r="J94" s="113">
        <f t="shared" si="25"/>
        <v>6</v>
      </c>
      <c r="K94" s="112">
        <f t="shared" ref="K94" si="27">SUM(B94:J94)</f>
        <v>654</v>
      </c>
    </row>
    <row r="95" spans="1:13">
      <c r="A95" s="55"/>
    </row>
  </sheetData>
  <hyperlinks>
    <hyperlink ref="A2" location="Sommaire!A1" display="Retour au menu &quot;Distribution&quot;"/>
  </hyperlinks>
  <printOptions verticalCentered="1"/>
  <pageMargins left="0.59055118110236227" right="0.59055118110236227" top="0.59055118110236227" bottom="0.78740157480314965" header="0.51181102362204722" footer="0.51181102362204722"/>
  <pageSetup paperSize="9" scale="78" orientation="portrait" r:id="rId1"/>
  <headerFooter alignWithMargins="0">
    <oddFooter>&amp;L&amp;"Arial,Gras italique"&amp;9&amp;G&amp;R&amp;"Arial,Gras italique"&amp;9Distribution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vt:i4>
      </vt:variant>
    </vt:vector>
  </HeadingPairs>
  <TitlesOfParts>
    <vt:vector size="18" baseType="lpstr">
      <vt:lpstr>Sommaire</vt:lpstr>
      <vt:lpstr>Définitions</vt:lpstr>
      <vt:lpstr>filmsort</vt:lpstr>
      <vt:lpstr>natiosort</vt:lpstr>
      <vt:lpstr>AE</vt:lpstr>
      <vt:lpstr>Genre</vt:lpstr>
      <vt:lpstr>Interdiction</vt:lpstr>
      <vt:lpstr>Saisonnalité</vt:lpstr>
      <vt:lpstr>TrancheEtab</vt:lpstr>
      <vt:lpstr>FilmRégionCNC</vt:lpstr>
      <vt:lpstr>EtabNatio</vt:lpstr>
      <vt:lpstr>EtabMoyNatio</vt:lpstr>
      <vt:lpstr>EtabMoyAE</vt:lpstr>
      <vt:lpstr>EtabMoyGenre</vt:lpstr>
      <vt:lpstr>EtabMoySaisonnalité</vt:lpstr>
      <vt:lpstr>EtabMoySaisonnalité!Impression_des_titres</vt:lpstr>
      <vt:lpstr>Saisonnalité!Impression_des_titres</vt:lpstr>
      <vt:lpstr>TrancheEtab!Impression_des_titres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dc:creator>
  <cp:lastModifiedBy>jean-luc lacuve</cp:lastModifiedBy>
  <cp:lastPrinted>2013-12-03T08:09:32Z</cp:lastPrinted>
  <dcterms:created xsi:type="dcterms:W3CDTF">2008-10-16T13:58:11Z</dcterms:created>
  <dcterms:modified xsi:type="dcterms:W3CDTF">2016-05-22T18:09:43Z</dcterms:modified>
</cp:coreProperties>
</file>